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https://fcx365-my.sharepoint.com/personal/mboyle_fmi_com/Documents/Desktop/randomness/"/>
    </mc:Choice>
  </mc:AlternateContent>
  <xr:revisionPtr revIDLastSave="0" documentId="8_{7E1DE5C9-290B-4005-92E2-AA8AC31B00AA}" xr6:coauthVersionLast="45" xr6:coauthVersionMax="45" xr10:uidLastSave="{00000000-0000-0000-0000-000000000000}"/>
  <bookViews>
    <workbookView xWindow="-120" yWindow="-120" windowWidth="29040" windowHeight="15840" tabRatio="800" firstSheet="14" activeTab="23" xr2:uid="{00000000-000D-0000-FFFF-FFFF00000000}"/>
  </bookViews>
  <sheets>
    <sheet name="About this Report" sheetId="81" r:id="rId1"/>
    <sheet name="Index" sheetId="102" r:id="rId2"/>
    <sheet name="References" sheetId="82" r:id="rId3"/>
    <sheet name="GHG Emissions" sheetId="107" r:id="rId4"/>
    <sheet name="GHG Emissions - 2030 Targets" sheetId="111" r:id="rId5"/>
    <sheet name="Energy Consumption - by site" sheetId="113" r:id="rId6"/>
    <sheet name="2020 Energy Consumption - Type" sheetId="112" r:id="rId7"/>
    <sheet name="2020 Indirect Energy - Source" sheetId="115" r:id="rId8"/>
    <sheet name="2020 Direct Energy - Source" sheetId="116" r:id="rId9"/>
    <sheet name="2020 Energy Use - Type" sheetId="110" r:id="rId10"/>
    <sheet name="Air Emissions" sheetId="85" r:id="rId11"/>
    <sheet name="Environmental Events" sheetId="91" r:id="rId12"/>
    <sheet name="Water" sheetId="86" r:id="rId13"/>
    <sheet name="Land" sheetId="90" r:id="rId14"/>
    <sheet name="Tailings Impoundments" sheetId="88" r:id="rId15"/>
    <sheet name="Mining.Mineral Processing Waste" sheetId="89" r:id="rId16"/>
    <sheet name="Health &amp; Safety" sheetId="93" r:id="rId17"/>
    <sheet name="Workforce" sheetId="94" r:id="rId18"/>
    <sheet name="Communities" sheetId="95" r:id="rId19"/>
    <sheet name="Human Rights" sheetId="92" r:id="rId20"/>
    <sheet name="Business Ethics" sheetId="96" r:id="rId21"/>
    <sheet name="Economic Value Contribution" sheetId="97" r:id="rId22"/>
    <sheet name="SASB" sheetId="99" r:id="rId23"/>
    <sheet name="GRI Index; SDGs" sheetId="98" r:id="rId24"/>
    <sheet name="ICMM" sheetId="100" r:id="rId25"/>
  </sheets>
  <definedNames>
    <definedName name="_xlnm._FilterDatabase" localSheetId="23" hidden="1">'GRI Index; SDGs'!$B$5:$G$207</definedName>
    <definedName name="_xlnm._FilterDatabase" localSheetId="24" hidden="1">ICMM!$B$5:$F$43</definedName>
    <definedName name="_xlnm._FilterDatabase" localSheetId="1" hidden="1">Index!$B$5:$B$5</definedName>
    <definedName name="_xlnm._FilterDatabase" localSheetId="2" hidden="1">References!$B$5:$C$26</definedName>
    <definedName name="_xlnm._FilterDatabase" localSheetId="22" hidden="1">SASB!$B$5:$G$18</definedName>
    <definedName name="_xlnm.Print_Area" localSheetId="8">'2020 Direct Energy - Source'!$B$1:$M$32</definedName>
    <definedName name="_xlnm.Print_Area" localSheetId="6">'2020 Energy Consumption - Type'!$B$1:$L$31</definedName>
    <definedName name="_xlnm.Print_Area" localSheetId="9">'2020 Energy Use - Type'!$B$1:$J$19</definedName>
    <definedName name="_xlnm.Print_Area" localSheetId="7">'2020 Indirect Energy - Source'!$B$1:$M$30</definedName>
    <definedName name="_xlnm.Print_Area" localSheetId="0">'About this Report'!$B$1:$O$7</definedName>
    <definedName name="_xlnm.Print_Area" localSheetId="10">'Air Emissions'!$B$1:$G$13</definedName>
    <definedName name="_xlnm.Print_Area" localSheetId="20">'Business Ethics'!$B$1:$G$10</definedName>
    <definedName name="_xlnm.Print_Area" localSheetId="18">Communities!$B$1:$G$38</definedName>
    <definedName name="_xlnm.Print_Area" localSheetId="21">'Economic Value Contribution'!$B$1:$G$21</definedName>
    <definedName name="_xlnm.Print_Area" localSheetId="5">'Energy Consumption - by site'!$B$1:$G$72</definedName>
    <definedName name="_xlnm.Print_Area" localSheetId="11">'Environmental Events'!$B$1:$G$15</definedName>
    <definedName name="_xlnm.Print_Area" localSheetId="3">'GHG Emissions'!$B$1:$G$81</definedName>
    <definedName name="_xlnm.Print_Area" localSheetId="4">'GHG Emissions - 2030 Targets'!$B$1:$G$14</definedName>
    <definedName name="_xlnm.Print_Area" localSheetId="23">'GRI Index; SDGs'!$B$1:$G$209</definedName>
    <definedName name="_xlnm.Print_Area" localSheetId="16">'Health &amp; Safety'!$B$1:$G$39</definedName>
    <definedName name="_xlnm.Print_Area" localSheetId="19">'Human Rights'!$B$1:$G$7</definedName>
    <definedName name="_xlnm.Print_Area" localSheetId="24">ICMM!$B$1:$F$43</definedName>
    <definedName name="_xlnm.Print_Area" localSheetId="1">Index!$B$1:$B$34</definedName>
    <definedName name="_xlnm.Print_Area" localSheetId="13">Land!$B$1:$G$8</definedName>
    <definedName name="_xlnm.Print_Area" localSheetId="15">'Mining.Mineral Processing Waste'!$B$1:$G$26</definedName>
    <definedName name="_xlnm.Print_Area" localSheetId="2">References!$B$1:$C$48</definedName>
    <definedName name="_xlnm.Print_Area" localSheetId="22">SASB!$B$1:$H$30</definedName>
    <definedName name="_xlnm.Print_Area" localSheetId="14">'Tailings Impoundments'!$B$1:$G$10</definedName>
    <definedName name="_xlnm.Print_Area" localSheetId="12">Water!$B$1:$G$118</definedName>
    <definedName name="_xlnm.Print_Area" localSheetId="17">Workforce!$B$1:$G$79</definedName>
    <definedName name="_xlnm.Print_Titles" localSheetId="2">References!$1:$5</definedName>
    <definedName name="_xlnm.Print_Titles" localSheetId="22">SASB!$1:$5</definedName>
    <definedName name="SheetNames">REPLACE(GET.WORKBOOK(1),1,FIND("]",GET.WORKBOOK(1)),"")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97" l="1"/>
  <c r="D13" i="97"/>
  <c r="C6" i="97"/>
  <c r="C5" i="97"/>
  <c r="G20" i="95"/>
  <c r="F20" i="95"/>
  <c r="E20" i="95"/>
  <c r="D20" i="95"/>
  <c r="C20" i="95"/>
  <c r="G23" i="89"/>
  <c r="F23" i="89"/>
  <c r="E23" i="89"/>
  <c r="D23" i="89"/>
  <c r="C23" i="89"/>
  <c r="G22" i="89"/>
  <c r="F22" i="89"/>
  <c r="E22" i="89"/>
  <c r="D22" i="89"/>
  <c r="C22" i="89"/>
  <c r="G20" i="89"/>
  <c r="F20" i="89"/>
  <c r="E20" i="89"/>
  <c r="D20" i="89"/>
  <c r="C20" i="89"/>
  <c r="G14" i="89"/>
  <c r="F14" i="89"/>
  <c r="E14" i="89"/>
  <c r="D14" i="89"/>
  <c r="C14" i="89"/>
  <c r="G7" i="88"/>
  <c r="F7" i="88"/>
  <c r="E7" i="88"/>
  <c r="D7" i="88"/>
  <c r="C7" i="88"/>
  <c r="E42" i="86"/>
  <c r="E41" i="86"/>
  <c r="J11" i="110"/>
  <c r="I11" i="110"/>
  <c r="H11" i="110"/>
  <c r="F11" i="110"/>
  <c r="D11" i="110"/>
  <c r="J10" i="110"/>
  <c r="I10" i="110"/>
  <c r="H10" i="110"/>
  <c r="F10" i="110"/>
  <c r="D10" i="110"/>
  <c r="J8" i="110"/>
  <c r="I8" i="110"/>
  <c r="H8" i="110"/>
  <c r="F8" i="110"/>
  <c r="D8" i="110"/>
  <c r="J7" i="110"/>
  <c r="I7" i="110"/>
  <c r="H7" i="110"/>
  <c r="F7" i="110"/>
  <c r="D7" i="110"/>
  <c r="J6" i="110"/>
  <c r="I6" i="110"/>
  <c r="H6" i="110"/>
  <c r="F6" i="110"/>
  <c r="D6" i="110"/>
  <c r="J5" i="110"/>
  <c r="I5" i="110"/>
  <c r="H5" i="110"/>
  <c r="F5" i="110"/>
  <c r="D5" i="110"/>
  <c r="G70" i="107"/>
  <c r="F70" i="107"/>
  <c r="E70" i="107"/>
  <c r="D70" i="107"/>
  <c r="C70" i="107"/>
  <c r="G69" i="107"/>
  <c r="F69" i="107"/>
  <c r="E69" i="107"/>
  <c r="D69" i="107"/>
  <c r="C69" i="107"/>
  <c r="G68" i="107"/>
  <c r="F68" i="107"/>
  <c r="E68" i="107"/>
  <c r="D68" i="107"/>
  <c r="C68" i="107"/>
  <c r="G67" i="107"/>
  <c r="F67" i="107"/>
  <c r="E67" i="107"/>
  <c r="D67" i="107"/>
  <c r="C67" i="107"/>
  <c r="G64" i="107"/>
  <c r="F64" i="107"/>
  <c r="E64" i="107"/>
  <c r="D64" i="107"/>
  <c r="C64" i="107"/>
  <c r="G60" i="107"/>
  <c r="F60" i="107"/>
  <c r="E60" i="107"/>
  <c r="D60" i="107"/>
  <c r="C60" i="107"/>
  <c r="G48" i="107"/>
  <c r="F48" i="107"/>
  <c r="E48" i="107"/>
  <c r="D48" i="107"/>
  <c r="C48" i="107"/>
  <c r="G34" i="107"/>
  <c r="F34" i="107"/>
  <c r="E34" i="107"/>
  <c r="D34" i="107"/>
  <c r="C34" i="107"/>
  <c r="G30" i="107"/>
  <c r="F30" i="107"/>
  <c r="E30" i="107"/>
  <c r="D30" i="107"/>
  <c r="C30" i="107"/>
  <c r="G18" i="107"/>
  <c r="F18" i="107"/>
  <c r="E18" i="107"/>
  <c r="D18" i="107"/>
  <c r="C18" i="107"/>
  <c r="F33" i="102"/>
  <c r="F32" i="102"/>
  <c r="F31" i="102"/>
  <c r="F29" i="102"/>
  <c r="F28" i="102"/>
  <c r="F26" i="102"/>
  <c r="F25" i="102"/>
  <c r="F24" i="102"/>
  <c r="F23" i="102"/>
  <c r="F19" i="102"/>
  <c r="F18" i="102"/>
  <c r="F17" i="102"/>
  <c r="F16" i="102"/>
  <c r="F15" i="102"/>
  <c r="F14" i="102"/>
  <c r="F13" i="102"/>
  <c r="F12" i="102"/>
  <c r="F11" i="102"/>
  <c r="F10" i="102"/>
  <c r="F9" i="102"/>
  <c r="G15" i="102"/>
  <c r="G32" i="102"/>
  <c r="G6" i="102"/>
  <c r="G24" i="102"/>
  <c r="G9" i="102"/>
  <c r="G23" i="102"/>
  <c r="G20" i="102"/>
  <c r="G25" i="102"/>
  <c r="G31" i="102"/>
  <c r="G29" i="102"/>
  <c r="G14" i="102"/>
  <c r="G26" i="102"/>
  <c r="G17" i="102"/>
  <c r="G18" i="102"/>
  <c r="G33" i="102"/>
  <c r="G13" i="102"/>
  <c r="G19" i="102"/>
  <c r="G28" i="102"/>
  <c r="G16" i="102"/>
  <c r="G10" i="102"/>
  <c r="G12" i="102"/>
  <c r="G7" i="102"/>
  <c r="G11" i="102"/>
  <c r="G21" i="102"/>
  <c r="B33" i="102" l="1"/>
  <c r="B26" i="102"/>
  <c r="B31" i="102"/>
  <c r="B6" i="102"/>
  <c r="B10" i="102"/>
  <c r="B18" i="102"/>
  <c r="B25" i="102"/>
  <c r="B13" i="102"/>
  <c r="B7" i="102"/>
  <c r="B16" i="102"/>
  <c r="B23" i="102"/>
  <c r="B11" i="102"/>
  <c r="B19" i="102"/>
  <c r="B14" i="102"/>
  <c r="B9" i="102"/>
  <c r="B17" i="102"/>
  <c r="B20" i="102"/>
  <c r="B24" i="102"/>
  <c r="B15" i="102"/>
  <c r="B21" i="102"/>
  <c r="B12" i="102"/>
  <c r="B28" i="102"/>
  <c r="B32" i="102"/>
  <c r="B29" i="102"/>
</calcChain>
</file>

<file path=xl/sharedStrings.xml><?xml version="1.0" encoding="utf-8"?>
<sst xmlns="http://schemas.openxmlformats.org/spreadsheetml/2006/main" count="2221" uniqueCount="1202">
  <si>
    <t xml:space="preserve">Environmental, Social and Governance (ESG) Performance Trend Data </t>
  </si>
  <si>
    <t xml:space="preserve">Date Updated: </t>
  </si>
  <si>
    <t>Environmental</t>
  </si>
  <si>
    <t>Social</t>
  </si>
  <si>
    <t>Governance</t>
  </si>
  <si>
    <t>Frameworks</t>
  </si>
  <si>
    <t>REFERENCES</t>
  </si>
  <si>
    <t xml:space="preserve">Below is a list of documents and webpages mentioned in this databook. </t>
  </si>
  <si>
    <t>DOCUMENT NAME</t>
  </si>
  <si>
    <t>LINK TO DOCUMENT</t>
  </si>
  <si>
    <t>Annual Report on Sustainability</t>
  </si>
  <si>
    <t>Form 10-K</t>
  </si>
  <si>
    <t>Proxy Statement</t>
  </si>
  <si>
    <t>Water Report</t>
  </si>
  <si>
    <t>Social Performance Policy</t>
  </si>
  <si>
    <t>Corporate Governance Guidelines</t>
  </si>
  <si>
    <t>Environmental Policy</t>
  </si>
  <si>
    <t>Human Rights Policy</t>
  </si>
  <si>
    <t>Principles of Business Conduct</t>
  </si>
  <si>
    <t>Responsible Sourcing of Minerals Policy</t>
  </si>
  <si>
    <t>Supplier Code of Conduct</t>
  </si>
  <si>
    <t>UK Modern Slavery Act Statement</t>
  </si>
  <si>
    <t>Tailings Management and Stewardship</t>
  </si>
  <si>
    <t>Tailings Management and Stewardship Summary</t>
  </si>
  <si>
    <t>Overview of Tailings Management and Stewardship Program</t>
  </si>
  <si>
    <t>FCX - ESG PERFORMANCE TREND DATA</t>
  </si>
  <si>
    <t>ENVIRONMENT</t>
  </si>
  <si>
    <r>
      <t xml:space="preserve">Scope 1 </t>
    </r>
    <r>
      <rPr>
        <sz val="8"/>
        <color theme="1"/>
        <rFont val="Century Gothic"/>
        <family val="2"/>
      </rPr>
      <t>(CO</t>
    </r>
    <r>
      <rPr>
        <vertAlign val="subscript"/>
        <sz val="8"/>
        <color theme="1"/>
        <rFont val="Century Gothic"/>
        <family val="2"/>
      </rPr>
      <t>2</t>
    </r>
    <r>
      <rPr>
        <sz val="8"/>
        <color theme="1"/>
        <rFont val="Century Gothic"/>
        <family val="2"/>
      </rPr>
      <t>e metric tons)</t>
    </r>
  </si>
  <si>
    <t>Bagdad</t>
  </si>
  <si>
    <t>Cerro Verde</t>
  </si>
  <si>
    <t>Climax</t>
  </si>
  <si>
    <t>El Abra</t>
  </si>
  <si>
    <t>Henderson</t>
  </si>
  <si>
    <t>Morenci</t>
  </si>
  <si>
    <t>Safford</t>
  </si>
  <si>
    <t>Sierrita</t>
  </si>
  <si>
    <t>Tyrone</t>
  </si>
  <si>
    <t>Total FMC Mining</t>
  </si>
  <si>
    <t>Atlantic Copper Smelter &amp; Refinery</t>
  </si>
  <si>
    <t>Bayway Rod &amp; Wire</t>
  </si>
  <si>
    <t>-</t>
  </si>
  <si>
    <t>Ft. Madison Moly Special Products</t>
  </si>
  <si>
    <t>Kokkola Cobalt Refinery</t>
  </si>
  <si>
    <t>Miami Smelter &amp; Rod</t>
  </si>
  <si>
    <t xml:space="preserve">Norwich Rod </t>
  </si>
  <si>
    <t>Rotterdam</t>
  </si>
  <si>
    <t>Stowmarket</t>
  </si>
  <si>
    <t>El Paso Refinery &amp; Rod</t>
  </si>
  <si>
    <t>PT-FI</t>
  </si>
  <si>
    <t>2020 TOTAL ENERGY USE  BY TYPE</t>
  </si>
  <si>
    <r>
      <t>FMC Mining</t>
    </r>
    <r>
      <rPr>
        <b/>
        <vertAlign val="superscript"/>
        <sz val="8"/>
        <color theme="0"/>
        <rFont val="Century Gothic"/>
        <family val="2"/>
      </rPr>
      <t>1</t>
    </r>
    <r>
      <rPr>
        <b/>
        <sz val="8"/>
        <color theme="0"/>
        <rFont val="Century Gothic"/>
        <family val="2"/>
      </rPr>
      <t xml:space="preserve"> </t>
    </r>
  </si>
  <si>
    <t>FCX GLOBAL</t>
  </si>
  <si>
    <t>Scope 1</t>
  </si>
  <si>
    <t>Liquid Hydrocarbons</t>
  </si>
  <si>
    <t>Coal</t>
  </si>
  <si>
    <t>Gaseous Hydrocarbons</t>
  </si>
  <si>
    <t>Other</t>
  </si>
  <si>
    <t xml:space="preserve">Purchased electricity </t>
  </si>
  <si>
    <t>Total Energy Use</t>
  </si>
  <si>
    <t>N/A</t>
  </si>
  <si>
    <t xml:space="preserve"> Total </t>
  </si>
  <si>
    <t>Water Withdrawals</t>
  </si>
  <si>
    <t>Surface Water</t>
  </si>
  <si>
    <t>Stormwater</t>
  </si>
  <si>
    <t>Groundwater</t>
  </si>
  <si>
    <t>Sea Water</t>
  </si>
  <si>
    <t>To Surface</t>
  </si>
  <si>
    <t>To Sea, Ocean, or Estuary</t>
  </si>
  <si>
    <t>Change in Water Storage Volume</t>
  </si>
  <si>
    <t>MCA WATER ACCOUNTING FRAMEWORK (WAF) QUALITY CATEGORIES</t>
  </si>
  <si>
    <t>Low Quality</t>
  </si>
  <si>
    <t>WATER SUPPLY RISKS</t>
  </si>
  <si>
    <t>OPERATION</t>
  </si>
  <si>
    <t>EXCESS WATER</t>
  </si>
  <si>
    <t>Arid; Semi-desert</t>
  </si>
  <si>
    <t>Low-Med</t>
  </si>
  <si>
    <t>Arizona</t>
  </si>
  <si>
    <t>Surface water</t>
  </si>
  <si>
    <r>
      <t>Third-party</t>
    </r>
    <r>
      <rPr>
        <vertAlign val="superscript"/>
        <sz val="8"/>
        <color theme="1"/>
        <rFont val="Century Gothic"/>
        <family val="2"/>
      </rPr>
      <t>5</t>
    </r>
  </si>
  <si>
    <t>Arid; Desert</t>
  </si>
  <si>
    <t>High</t>
  </si>
  <si>
    <t>X</t>
  </si>
  <si>
    <t>Arequipa, Peru</t>
  </si>
  <si>
    <t>Chino</t>
  </si>
  <si>
    <t>New Mexico</t>
  </si>
  <si>
    <t>Snow; Fully humid</t>
  </si>
  <si>
    <t>Colorado</t>
  </si>
  <si>
    <t>Extremely High</t>
  </si>
  <si>
    <t>Calama, Chile</t>
  </si>
  <si>
    <t>Med-High</t>
  </si>
  <si>
    <t>Miami</t>
  </si>
  <si>
    <t>Tropical; Fully humid</t>
  </si>
  <si>
    <t>Low</t>
  </si>
  <si>
    <t>Papua, Indonesia</t>
  </si>
  <si>
    <t xml:space="preserve">1. Climate conditions based on the Köppen-Geiger climate classification terminology. </t>
  </si>
  <si>
    <t>2. Water sources can include groundwater, surface water, stormwater, sea water, or third-party sources (including effluent).</t>
  </si>
  <si>
    <t xml:space="preserve">5. Third-party water sources are primarily sourced from wastewater effluent. </t>
  </si>
  <si>
    <r>
      <t xml:space="preserve">Air Emissions </t>
    </r>
    <r>
      <rPr>
        <sz val="8"/>
        <color theme="1"/>
        <rFont val="Century Gothic"/>
        <family val="2"/>
      </rPr>
      <t>(thousand metric tons)</t>
    </r>
  </si>
  <si>
    <t>CO, carbon monoxide</t>
  </si>
  <si>
    <t>Hg, mercury</t>
  </si>
  <si>
    <t>Pb, lead</t>
  </si>
  <si>
    <t>VOCs, non-methane volatile organic compounds</t>
  </si>
  <si>
    <t>Ozone Depleting Substances,  CFC-11 equivalent</t>
  </si>
  <si>
    <r>
      <t>Number of Tailings Impoundments</t>
    </r>
    <r>
      <rPr>
        <b/>
        <vertAlign val="superscript"/>
        <sz val="8"/>
        <color theme="1"/>
        <rFont val="Century Gothic"/>
        <family val="2"/>
      </rPr>
      <t>1,2</t>
    </r>
  </si>
  <si>
    <t>Total Active</t>
  </si>
  <si>
    <t>Total Tailings Impoundments</t>
  </si>
  <si>
    <t>Environmental Events</t>
  </si>
  <si>
    <r>
      <t>Reportable spills or releases of hazardous or toxic chemicals</t>
    </r>
    <r>
      <rPr>
        <vertAlign val="superscript"/>
        <sz val="8"/>
        <color theme="1"/>
        <rFont val="Century Gothic"/>
        <family val="2"/>
      </rPr>
      <t>1,2</t>
    </r>
  </si>
  <si>
    <t xml:space="preserve">3. NOV is Notice of Violation. As NOVs are rescinded based on the legal appeals process, prior year data are updated. </t>
  </si>
  <si>
    <r>
      <t xml:space="preserve">Mining &amp; Mineral Processing Waste </t>
    </r>
    <r>
      <rPr>
        <sz val="8"/>
        <color theme="1"/>
        <rFont val="Century Gothic"/>
        <family val="2"/>
      </rPr>
      <t>(million metric tons)</t>
    </r>
  </si>
  <si>
    <t xml:space="preserve">Tailings </t>
  </si>
  <si>
    <t xml:space="preserve">Overburden and Waste Rock </t>
  </si>
  <si>
    <r>
      <t>Slags</t>
    </r>
    <r>
      <rPr>
        <vertAlign val="superscript"/>
        <sz val="8"/>
        <color theme="1"/>
        <rFont val="Century Gothic"/>
        <family val="2"/>
      </rPr>
      <t>1</t>
    </r>
  </si>
  <si>
    <r>
      <t>Non-Mining Waste &amp; Recyclable Material</t>
    </r>
    <r>
      <rPr>
        <b/>
        <vertAlign val="superscript"/>
        <sz val="8"/>
        <color theme="1"/>
        <rFont val="Century Gothic"/>
        <family val="2"/>
      </rPr>
      <t>1</t>
    </r>
  </si>
  <si>
    <t>Non-Hazardous (thousand metric tons)</t>
  </si>
  <si>
    <t>Recycled</t>
  </si>
  <si>
    <t xml:space="preserve">Disposed - Landfill </t>
  </si>
  <si>
    <t>Disposed - Other</t>
  </si>
  <si>
    <t>Total Non-Hazardous Waste and Recyclable Material</t>
  </si>
  <si>
    <t>Hazardous (thousand metric tons)</t>
  </si>
  <si>
    <t>Treated</t>
  </si>
  <si>
    <t>Total Hazardous Waste and Recyclable Material</t>
  </si>
  <si>
    <t>Total Non-Mining Waste Generated</t>
  </si>
  <si>
    <t>% Recycled</t>
  </si>
  <si>
    <r>
      <t xml:space="preserve">Land </t>
    </r>
    <r>
      <rPr>
        <sz val="8"/>
        <color theme="1"/>
        <rFont val="Century Gothic"/>
        <family val="2"/>
      </rPr>
      <t>(in hectares)</t>
    </r>
  </si>
  <si>
    <t xml:space="preserve">New land disturbed during the year </t>
  </si>
  <si>
    <t xml:space="preserve">Land rehabilitated during the year </t>
  </si>
  <si>
    <t>Total land disturbed to be rehabilitated</t>
  </si>
  <si>
    <t>SOCIAL</t>
  </si>
  <si>
    <t>Human Rights</t>
  </si>
  <si>
    <r>
      <t>Gross Human Rights Violations</t>
    </r>
    <r>
      <rPr>
        <vertAlign val="superscript"/>
        <sz val="8"/>
        <color theme="1"/>
        <rFont val="Century Gothic"/>
        <family val="2"/>
      </rPr>
      <t>1</t>
    </r>
  </si>
  <si>
    <t>1. There is no uniform definition of gross human rights violations under international law; however, the United Nations Office of the High Commissioner report: The Corporate Responsibility to Respect Human Rights - An Interpretive Guide, provides guidance on identifying such types of violations.</t>
  </si>
  <si>
    <t>Health &amp; Safety</t>
  </si>
  <si>
    <t>Total Number of Recordable Events</t>
  </si>
  <si>
    <t>Full-time Employees</t>
  </si>
  <si>
    <t>Contract Employees</t>
  </si>
  <si>
    <t>Number of Workplace Fatalities</t>
  </si>
  <si>
    <t>Workforce</t>
  </si>
  <si>
    <t>Number of Employees</t>
  </si>
  <si>
    <t>Number of Contractors</t>
  </si>
  <si>
    <t>Indonesia</t>
  </si>
  <si>
    <t>Europe/Other</t>
  </si>
  <si>
    <t>South America</t>
  </si>
  <si>
    <t>North America</t>
  </si>
  <si>
    <t>Employees by Age Group</t>
  </si>
  <si>
    <t>&lt;30 Years</t>
  </si>
  <si>
    <t>30-50 Years</t>
  </si>
  <si>
    <t>&gt;50 Years</t>
  </si>
  <si>
    <t>Employees by Nationality</t>
  </si>
  <si>
    <t>Local Country National</t>
  </si>
  <si>
    <t>Expatriates/Third-Country Nationals</t>
  </si>
  <si>
    <t>Women Employed by Location</t>
  </si>
  <si>
    <t>Chile</t>
  </si>
  <si>
    <t>Peru</t>
  </si>
  <si>
    <t>Women in Leadership Positions</t>
  </si>
  <si>
    <t>Board of Directors</t>
  </si>
  <si>
    <t xml:space="preserve">Executive Management </t>
  </si>
  <si>
    <t xml:space="preserve">Management </t>
  </si>
  <si>
    <t xml:space="preserve">Non-Management </t>
  </si>
  <si>
    <t xml:space="preserve">% of New Hires - women </t>
  </si>
  <si>
    <t>Talent Attraction and Retention</t>
  </si>
  <si>
    <t>Employee Turnover by Age Group</t>
  </si>
  <si>
    <t>Employee Turnover by Region</t>
  </si>
  <si>
    <t>Total Employee Turnover</t>
  </si>
  <si>
    <t>Employee Turnover by Gender</t>
  </si>
  <si>
    <t>Voluntary Turnover Rate</t>
  </si>
  <si>
    <t>Communities</t>
  </si>
  <si>
    <t>Community Trust Funds</t>
  </si>
  <si>
    <t xml:space="preserve">Safety, Health &amp; Environment </t>
  </si>
  <si>
    <t xml:space="preserve">Education &amp; Training </t>
  </si>
  <si>
    <t>Economic Development &amp; Infrastructure</t>
  </si>
  <si>
    <t>Administration</t>
  </si>
  <si>
    <t>Community Grievances by Geography</t>
  </si>
  <si>
    <t>Europe</t>
  </si>
  <si>
    <t>Total Community Grievances</t>
  </si>
  <si>
    <t>Community Grievances by Type (%)</t>
  </si>
  <si>
    <t xml:space="preserve">Community Benefits </t>
  </si>
  <si>
    <t xml:space="preserve">Employment </t>
  </si>
  <si>
    <t>Environment</t>
  </si>
  <si>
    <t>Land Rights</t>
  </si>
  <si>
    <t xml:space="preserve">Physical Damage </t>
  </si>
  <si>
    <t>1. Includes arts, culture, mitigation, stakeholder engagement and employee programs such as Matching Gifts and United Way.</t>
  </si>
  <si>
    <t>2. Prior year grievances were updated to include neighbor complaints in the U.S. We began reporting grievances from minority-owned Indonesian smelter and from Europe in 2020 and 2018, respectively.</t>
  </si>
  <si>
    <t>4. In 2018, approximately 630 grievances related to dust incidents at our Sierrita operation in Arizona were excluded from the total count as they were reported separately.</t>
  </si>
  <si>
    <t>GOVERNANCE</t>
  </si>
  <si>
    <t>Business Ethics</t>
  </si>
  <si>
    <t>FCX Compliance Line Reports</t>
  </si>
  <si>
    <t>1. Because of operational challenges as a result of the COVID-19 pandemic, including the inability to provide in-person classroom training, our 2020 business ethics and anti-corruption training was voluntary for employees. Training will be mandatory in 2021.</t>
  </si>
  <si>
    <t xml:space="preserve">Community Investments </t>
  </si>
  <si>
    <r>
      <t xml:space="preserve">Procurement Spend Distribution </t>
    </r>
    <r>
      <rPr>
        <sz val="8"/>
        <color theme="1"/>
        <rFont val="Century Gothic"/>
        <family val="2"/>
      </rPr>
      <t>($ millions)</t>
    </r>
  </si>
  <si>
    <t>Local</t>
  </si>
  <si>
    <t>National</t>
  </si>
  <si>
    <t>Outside Home Country</t>
  </si>
  <si>
    <t>Total Procurement Spend Distribution</t>
  </si>
  <si>
    <t>% Local</t>
  </si>
  <si>
    <t>35% </t>
  </si>
  <si>
    <t>% National</t>
  </si>
  <si>
    <t>55% </t>
  </si>
  <si>
    <t>% Outside Home Country</t>
  </si>
  <si>
    <t>10% </t>
  </si>
  <si>
    <t>Number of Local Suppliers</t>
  </si>
  <si>
    <t>3,845 </t>
  </si>
  <si>
    <t>3,794 </t>
  </si>
  <si>
    <t>GRI CONTENT INDEX</t>
  </si>
  <si>
    <t>SERIES</t>
  </si>
  <si>
    <t>MATERIAL TOPIC</t>
  </si>
  <si>
    <t>DISCLOSURE</t>
  </si>
  <si>
    <t>DISCLOSURE DESCRIPTION</t>
  </si>
  <si>
    <t>FCX RESPONSE</t>
  </si>
  <si>
    <t xml:space="preserve">
UN SDGs</t>
  </si>
  <si>
    <t>GRI 102 GENERAL DISCLOSURES</t>
  </si>
  <si>
    <t>Universal: Organizational Profile</t>
  </si>
  <si>
    <t>102-1</t>
  </si>
  <si>
    <t>Name of the organization</t>
  </si>
  <si>
    <t>102-2</t>
  </si>
  <si>
    <t xml:space="preserve">Activities, brands, products, and services </t>
  </si>
  <si>
    <t>102-3</t>
  </si>
  <si>
    <t>Location of headquarters</t>
  </si>
  <si>
    <t>102-4</t>
  </si>
  <si>
    <r>
      <t xml:space="preserve">Location of operations.
</t>
    </r>
    <r>
      <rPr>
        <i/>
        <sz val="8"/>
        <color theme="1"/>
        <rFont val="Century Gothic"/>
        <family val="2"/>
      </rPr>
      <t>Number of countries where the organization operates, and names of countries where either the organization has significant operations or that are specifically relevant to the sustainability topics covered in the report</t>
    </r>
  </si>
  <si>
    <t>102-5</t>
  </si>
  <si>
    <t>Ownership and legal form</t>
  </si>
  <si>
    <t>102-6</t>
  </si>
  <si>
    <t>Markets served</t>
  </si>
  <si>
    <t>SDG 8: Decent Work and Economic Growth</t>
  </si>
  <si>
    <t>102-7</t>
  </si>
  <si>
    <t>Scale of the organization</t>
  </si>
  <si>
    <t>102-8</t>
  </si>
  <si>
    <t>Information on employees and other workers
a. Total number of employees by employment contract, by gender
b. Total number of employees by employment contract, by region
c. Total number of employees by employment type, by gender
d. Whether a significant portion of the organization's activities are performed by workers who are not employees. If applicable, a description of the nature and scale of work performed by workers who are not employees.
e. Any significant variations in the numbers reported in Disclosures 102-8-a, 102-8-b, and 102-8-c.
f. An explanation of how the data have been compiled, including any assumptions made</t>
  </si>
  <si>
    <t>102-9</t>
  </si>
  <si>
    <t>Supply chain</t>
  </si>
  <si>
    <t>102-10</t>
  </si>
  <si>
    <t>Significant changes to the organization and its supply chain</t>
  </si>
  <si>
    <t>102-11</t>
  </si>
  <si>
    <t>Precautionary Principle or approach</t>
  </si>
  <si>
    <t>102-12</t>
  </si>
  <si>
    <t>External initiatives</t>
  </si>
  <si>
    <t>SDG 17: Partnerships for the Goals</t>
  </si>
  <si>
    <t>102-13</t>
  </si>
  <si>
    <t>Membership of associations</t>
  </si>
  <si>
    <t>Universal: Strategy</t>
  </si>
  <si>
    <t>102-14</t>
  </si>
  <si>
    <t>Statement from the most senior decision-maker of the organization</t>
  </si>
  <si>
    <t>102-15</t>
  </si>
  <si>
    <t>Key impacts, risks, and opportunities</t>
  </si>
  <si>
    <t>Universal: Ethics and Integrity</t>
  </si>
  <si>
    <t>102-16</t>
  </si>
  <si>
    <t>Values, principles, standards, and norms of behavior</t>
  </si>
  <si>
    <t>SDG 16: Peace, Justice and Strong Institutions</t>
  </si>
  <si>
    <t>102-17</t>
  </si>
  <si>
    <t>Mechanisms for advice and concerns about ethics</t>
  </si>
  <si>
    <t>Universal: Governance</t>
  </si>
  <si>
    <t>102-18</t>
  </si>
  <si>
    <t>Governance structure</t>
  </si>
  <si>
    <t>102-19</t>
  </si>
  <si>
    <t>Delegating authority</t>
  </si>
  <si>
    <t>102-20</t>
  </si>
  <si>
    <t>Executive-level responsibility for economic, environmental, and social topics</t>
  </si>
  <si>
    <t>102-21</t>
  </si>
  <si>
    <t>Consulting stakeholders on economic, environmental, and social topics</t>
  </si>
  <si>
    <t>102-22</t>
  </si>
  <si>
    <t>Composition of the highest governance body and its committees</t>
  </si>
  <si>
    <t>SDG 5: Gender Equality
SDG 16: Peace, Justice and Strong Institutions</t>
  </si>
  <si>
    <t>102-23</t>
  </si>
  <si>
    <t>Chair of the highest governance body</t>
  </si>
  <si>
    <t>102-24</t>
  </si>
  <si>
    <t>Nominating and selecting the highest governance body</t>
  </si>
  <si>
    <t>102-25</t>
  </si>
  <si>
    <t>Conflicts of interest</t>
  </si>
  <si>
    <t>102-26</t>
  </si>
  <si>
    <t>Role of highest governance body in setting purpose, values, and strategy</t>
  </si>
  <si>
    <t>102-27</t>
  </si>
  <si>
    <t>Collective knowledge of highest governance body</t>
  </si>
  <si>
    <t>SDG 4: Quality Education</t>
  </si>
  <si>
    <t>102-28</t>
  </si>
  <si>
    <t>Evaluating the highest governance body’s performance</t>
  </si>
  <si>
    <t>102-29</t>
  </si>
  <si>
    <t>Identifying and managing economic, environmental, and social impacts</t>
  </si>
  <si>
    <t>102-30</t>
  </si>
  <si>
    <t>Effectiveness of risk management processes</t>
  </si>
  <si>
    <t>102-31</t>
  </si>
  <si>
    <t>Review of economic, environmental, and social topics</t>
  </si>
  <si>
    <t>102-32</t>
  </si>
  <si>
    <t>Highest governance body’s role in sustainability reporting</t>
  </si>
  <si>
    <t>102-33</t>
  </si>
  <si>
    <t>Communicating critical concerns</t>
  </si>
  <si>
    <t>102-34</t>
  </si>
  <si>
    <t>Nature and total number of critical concerns</t>
  </si>
  <si>
    <t>102-35</t>
  </si>
  <si>
    <t>Remuneration policies</t>
  </si>
  <si>
    <t>102-36</t>
  </si>
  <si>
    <t>Process for determining remuneration</t>
  </si>
  <si>
    <t>102-37</t>
  </si>
  <si>
    <t>Stakeholders’ involvement in remuneration</t>
  </si>
  <si>
    <t>102-40</t>
  </si>
  <si>
    <t>List of stakeholder groups</t>
  </si>
  <si>
    <t>102-41</t>
  </si>
  <si>
    <t>Collective bargaining agreements</t>
  </si>
  <si>
    <t>102-42</t>
  </si>
  <si>
    <t>Identifying and selecting stakeholders</t>
  </si>
  <si>
    <t>102-43</t>
  </si>
  <si>
    <t>Approach to stakeholder engagement</t>
  </si>
  <si>
    <t>102-44</t>
  </si>
  <si>
    <t>Key topics and concerns raised</t>
  </si>
  <si>
    <t>Universal: Reporting Practice</t>
  </si>
  <si>
    <t>102-45</t>
  </si>
  <si>
    <t>Entities included in the consolidated financial statements</t>
  </si>
  <si>
    <t>102-46</t>
  </si>
  <si>
    <t>Defining report content and topic Boundaries</t>
  </si>
  <si>
    <t>102-47</t>
  </si>
  <si>
    <t>List of material topics</t>
  </si>
  <si>
    <t>102-48</t>
  </si>
  <si>
    <t>Restatements of information</t>
  </si>
  <si>
    <t>102-49</t>
  </si>
  <si>
    <t>Changes in reporting</t>
  </si>
  <si>
    <t>102-50</t>
  </si>
  <si>
    <t>Reporting period</t>
  </si>
  <si>
    <t>102-51</t>
  </si>
  <si>
    <t>Date of most recent report</t>
  </si>
  <si>
    <t>102-52</t>
  </si>
  <si>
    <t>Reporting cycle</t>
  </si>
  <si>
    <t>102-53</t>
  </si>
  <si>
    <t>Contact point for questions regarding the report</t>
  </si>
  <si>
    <t>102-54</t>
  </si>
  <si>
    <t>Claims of reporting in accordance with the GRI Standards</t>
  </si>
  <si>
    <t>102-55</t>
  </si>
  <si>
    <t>GRI content index</t>
  </si>
  <si>
    <t>102-56</t>
  </si>
  <si>
    <t>External assurance</t>
  </si>
  <si>
    <t>GRI 103 MANAGEMENT APPROACH</t>
  </si>
  <si>
    <t>Universal: Management Approach</t>
  </si>
  <si>
    <t>103-1</t>
  </si>
  <si>
    <t>Explanation of the material topic and its Boundary</t>
  </si>
  <si>
    <t>103-2</t>
  </si>
  <si>
    <t>The management approach and its components</t>
  </si>
  <si>
    <t>SDG 1: No Poverty
SDG 5: Gender Equality
SDG 8: Decent Work and Economic Growth
SDG 12: Responsible Consumption and Production
SDG 13: Climate Action
SDG 15: Life on Land
SDG 16: Peace, Justice and Strong Institutions</t>
  </si>
  <si>
    <t>103-3</t>
  </si>
  <si>
    <t>Evaluation of the management approach</t>
  </si>
  <si>
    <t>GRI 200 ECONOMIC</t>
  </si>
  <si>
    <t>201 Economic Performance</t>
  </si>
  <si>
    <t xml:space="preserve">The management approach and its components
</t>
  </si>
  <si>
    <t>201-1</t>
  </si>
  <si>
    <t>Direct economic value generated and distributed</t>
  </si>
  <si>
    <t>201-2</t>
  </si>
  <si>
    <t>Financial implications and other risks and opportunities due to climate change</t>
  </si>
  <si>
    <t>203 Indirect Economic Impacts</t>
  </si>
  <si>
    <t>203-1</t>
  </si>
  <si>
    <t>Infrastructure investments and services supported</t>
  </si>
  <si>
    <t>SDG 2: Zero Hunger
SDG 5: Gender Equality
SDG 7: Affordable and Clean Energy
SDG 9: Industry Innovation and Infrastructure
SDG 11: Sustainable Cities and Communities</t>
  </si>
  <si>
    <t>203-2</t>
  </si>
  <si>
    <t>Significant indirect economic impacts</t>
  </si>
  <si>
    <t>SDG 1: No Poverty
SDG 2: Zero Hunger
SDG 3: Good Health and Well-Being
SDG 8: Decent Work and Economic Growth
SDG 10: Reduced Inequalities
SDG 17: Partnerships for the Goals</t>
  </si>
  <si>
    <t>204 Procurement Practices</t>
  </si>
  <si>
    <t>204-1</t>
  </si>
  <si>
    <t>Proportion of spending on local suppliers</t>
  </si>
  <si>
    <t>SDG 12: Responsible Consumption and Production</t>
  </si>
  <si>
    <t>205 Anti-Corruption</t>
  </si>
  <si>
    <t>205-1</t>
  </si>
  <si>
    <t>Operations assessed for risks related to corruption</t>
  </si>
  <si>
    <t>205-2</t>
  </si>
  <si>
    <t>Communication and training about anti-corruption policies and procedures</t>
  </si>
  <si>
    <t>302 Energy</t>
  </si>
  <si>
    <t>302-1</t>
  </si>
  <si>
    <t>Energy consumption within the organization
The reporting organization shall report the following information:
a. Total fuel consumption within the organization from non-renewable sources, in joules
or multiples, and including fuel types used.
b. Total fuel consumption within the organization from renewable sources, in joules
or multiples, and including fuel types used.
c. In joules, watt-hours or multiples, the total:
i. electricity consumption
ii. heating consumption
iii. cooling consumption
iv. steam consumption
d. In joules, watt-hours or multiples, the total:
i. electricity sold
ii. heating sold
iii. cooling sold
iv. steam sold
e. Total energy consumption within the organization, in joules or multiples.
f. Standards, methodologies, assumptions, and/or calculation tools used.
g. Source of the conversion factors used.</t>
  </si>
  <si>
    <t>SDG 7: Affordable and Clean Energy
SDG 8: Decent Work and Economic Growth
SDG 12: Responsible Consumption and Production
SDG 13: Climate Action</t>
  </si>
  <si>
    <t>302-3</t>
  </si>
  <si>
    <t>Energy Intensity</t>
  </si>
  <si>
    <t>SDG 7: Affordable and Clean Energy
SDG 8: Decent Work and Economic Growth
SDG 13: Climate Action</t>
  </si>
  <si>
    <t>302-4</t>
  </si>
  <si>
    <t>Reduction of energy consumption</t>
  </si>
  <si>
    <t>303 Water and Effluents</t>
  </si>
  <si>
    <t>303-1</t>
  </si>
  <si>
    <t>Water withdrawal by source</t>
  </si>
  <si>
    <t>SDG 6: Clean Water and Sanitation</t>
  </si>
  <si>
    <t>303-3</t>
  </si>
  <si>
    <t>Water recycled and reused</t>
  </si>
  <si>
    <t>SDG 6: Clean Water and Sanitation
SDG 8: Decent Work and Economic Growth
SDG 12: Responsible Consumption and Production</t>
  </si>
  <si>
    <t>303-5</t>
  </si>
  <si>
    <t>Water consumption</t>
  </si>
  <si>
    <t>SDG 6: Clean Water and Sanitation
SDG 12: Responsible Consumption and Production</t>
  </si>
  <si>
    <t>304 Biodiversity</t>
  </si>
  <si>
    <t>304-2</t>
  </si>
  <si>
    <t>Significant impacts of activities, products, and services</t>
  </si>
  <si>
    <t>SDG 6: Clean Water and Sanitation
SDG 13: Climate Action
SDG 14: Life Below Water
SDG 15: Life on Land</t>
  </si>
  <si>
    <t>304-3</t>
  </si>
  <si>
    <t>Habitats protected or restored</t>
  </si>
  <si>
    <t>MM1</t>
  </si>
  <si>
    <t>Amount of land (owned or leased, and managed for production activities or extractive use) disturbed or rehabilitated</t>
  </si>
  <si>
    <t>SDG 3: Good Health and Well-Being
SDG 6: Clean Water and Sanitation
SDG 12: Responsible Consumption and Production
SDG 13: Climate Action
SDG 14: Life Below Water 
SDG 15: Life on Land</t>
  </si>
  <si>
    <t>MM2</t>
  </si>
  <si>
    <t>The number and percentage of total sites identified as requiring biodiversity management plans according to stated criteria, and the number (percentage) of those sites with plans in place</t>
  </si>
  <si>
    <t>SDG 6: Clean Water and Sanitation
SDG 13: Climate Action
SDG 14: Life Below Water 
SDG 15: Life on Land</t>
  </si>
  <si>
    <t>305 Emissions</t>
  </si>
  <si>
    <t>305-1</t>
  </si>
  <si>
    <t>1 Direct (Scope I) GHG emissions</t>
  </si>
  <si>
    <t>SDG 3: Good Health and Well-Being
SDG 12: Responsible Consumption and Production
SDG 13: Climate Action
SDG 14: Life Below Water
SDG 15: Life on Land</t>
  </si>
  <si>
    <t>305-2</t>
  </si>
  <si>
    <t>Energy Indirect (Scope II) GHG emissions</t>
  </si>
  <si>
    <t>305-3</t>
  </si>
  <si>
    <t>Other indirect (Scope III) GHG emissions</t>
  </si>
  <si>
    <t>305-4</t>
  </si>
  <si>
    <t>GHG emissions intensity</t>
  </si>
  <si>
    <t>SDG 12: Responsible Consumption and Production
SDG 13: Climate Action
SDG 14: Life Below Water
SDG 15: Life on Land</t>
  </si>
  <si>
    <t>305-5</t>
  </si>
  <si>
    <t>Reduction of GHG emissions</t>
  </si>
  <si>
    <t>305-6</t>
  </si>
  <si>
    <t>Emissions of ozone-depleting substances (ODS)</t>
  </si>
  <si>
    <t>SDG 3: Good Health and Well-Being
SDG 12: Responsible Consumption and Production
SDG 13: Climate Action</t>
  </si>
  <si>
    <t>305-7</t>
  </si>
  <si>
    <t>Nitrogen oxides (NOX), sulfur oxides (SOX), and other significant air emissions</t>
  </si>
  <si>
    <t>306 Effluents and Waste</t>
  </si>
  <si>
    <t>306-1</t>
  </si>
  <si>
    <t>SDG 3: Good Health and Well-Being
SDG 6: Clean Water and Sanitation
SDG 12: Responsible Consumption and Production
SDG 13: Climate Action
SDG 14: Life Below Water</t>
  </si>
  <si>
    <t>306-2</t>
  </si>
  <si>
    <t>Waste by type and disposal method</t>
  </si>
  <si>
    <t>SDG 3: Good Health and Well-Being
SDG 6: Clean Water and Sanitation
SDG 12: Responsible Consumption and Production
SDG 13: Climate Action</t>
  </si>
  <si>
    <t>306-3</t>
  </si>
  <si>
    <t>Significant spills</t>
  </si>
  <si>
    <t>SDG 3: Good Health and Well-Being
SDG 6: Clean Water and Sanitation
SDG 12: Responsible Consumption and Production
SDG 13: Climate Action
SDG 14: Life Below Water
SDG 15: Life on Land</t>
  </si>
  <si>
    <t>306-5</t>
  </si>
  <si>
    <t>Water bodies affected by water discharges and/or runoff</t>
  </si>
  <si>
    <t>SDG 6: Clean Water and Sanitation
SDG 12: Responsible Consumption and Production
SDG 13: Climate Action
SDG 14: Life Below Water
SDG 15: Life on Land</t>
  </si>
  <si>
    <t>MM3</t>
  </si>
  <si>
    <t>Total amounts of overburden, rock, tailings and sludges, and, their associated risks</t>
  </si>
  <si>
    <t>SDG 3: Good Health and Well-Being
SDG 6: Clean Water and Sanitation
SDG 11: Sustainable Cities and Communities
SDG 12: Responsible Consumption and Production</t>
  </si>
  <si>
    <t>GRI 300 ENVIRONMENTAL</t>
  </si>
  <si>
    <t>307 Environmental Compliance</t>
  </si>
  <si>
    <t>307-1</t>
  </si>
  <si>
    <t>Non-compliance with environmental laws and regulations</t>
  </si>
  <si>
    <t>308 Supplier Environmental Assessment</t>
  </si>
  <si>
    <t>308-1</t>
  </si>
  <si>
    <t>New suppliers that were screened using environmental criteria</t>
  </si>
  <si>
    <t>GRI 400 SOCIAL</t>
  </si>
  <si>
    <t>401 Employment</t>
  </si>
  <si>
    <t>401-1</t>
  </si>
  <si>
    <t>New employee hires and employee turnover</t>
  </si>
  <si>
    <t>402 Labor/Management Relations</t>
  </si>
  <si>
    <t>402-1</t>
  </si>
  <si>
    <t>Minimum notice periods regarding operational changes</t>
  </si>
  <si>
    <t>MM4</t>
  </si>
  <si>
    <t>Number of strikes and lock-outs exceeding one week's duration, by country</t>
  </si>
  <si>
    <t>SDG 3: Good Health and Well-Being
SDG 8: Decent Work and Economic Growth
SDG 10: Reduced Inequalities</t>
  </si>
  <si>
    <t>403 Occupational Health and Safety</t>
  </si>
  <si>
    <t>403-1</t>
  </si>
  <si>
    <t>Occupational health and safety management system</t>
  </si>
  <si>
    <t>SDG 3: Good Health and Well-Being
SDG 8: Decent Work and Economic Growth</t>
  </si>
  <si>
    <t>403-2</t>
  </si>
  <si>
    <t>Hazard identification, risk assessment, and incident investigation</t>
  </si>
  <si>
    <t>403-3</t>
  </si>
  <si>
    <t>Occupational health services</t>
  </si>
  <si>
    <t>403-4</t>
  </si>
  <si>
    <t>Worker participation, consultation, and communication on occupational health and safety</t>
  </si>
  <si>
    <t>403-5</t>
  </si>
  <si>
    <t>Worker training on occupational health and safety</t>
  </si>
  <si>
    <t>403-6</t>
  </si>
  <si>
    <t>Promotion of worker health</t>
  </si>
  <si>
    <t>403-7</t>
  </si>
  <si>
    <t>Prevention and mitigation of occupational health and safety impacts directly linked by business relationships</t>
  </si>
  <si>
    <t>404 Training and Education</t>
  </si>
  <si>
    <t>404-2</t>
  </si>
  <si>
    <t>Programs for upgrading employee skills and transition assistance programs</t>
  </si>
  <si>
    <t>405 Diversity and Equal Opportunity</t>
  </si>
  <si>
    <t>405-1</t>
  </si>
  <si>
    <t>Diversity of governance bodies and employees</t>
  </si>
  <si>
    <t>SDG 5: Gender Equality
SDG 8: Decent Work and Economic Growth</t>
  </si>
  <si>
    <t>405-2</t>
  </si>
  <si>
    <t>Ratio of basic salary and remuneration of women to men</t>
  </si>
  <si>
    <t>SDG 5: Gender Equality
SDG 8: Decent Work and Economic Growth
SDG 10: Reduced Inequalities</t>
  </si>
  <si>
    <t>406 Non-discrimination</t>
  </si>
  <si>
    <t>406-1</t>
  </si>
  <si>
    <t>Incidents of discrimination and corrective actions taken</t>
  </si>
  <si>
    <t>SDG 5: Gender Equality
SDG 8: Decent Work and Economic Growth
SDG 16: Peace, Justice and Strong Institutions</t>
  </si>
  <si>
    <t>407 Freedom of Association and Collective Bargaining</t>
  </si>
  <si>
    <t>407-1</t>
  </si>
  <si>
    <t>Operations and suppliers in which the right to freedom of association and collective bargaining may be at risk</t>
  </si>
  <si>
    <t>408 Child Labor</t>
  </si>
  <si>
    <t>408-1</t>
  </si>
  <si>
    <t>Operations and suppliers at significant risk for incidents of child labor</t>
  </si>
  <si>
    <t>SDG 8: Decent Work and Economic Growth
SDG 16: Peace, Justice and Strong Institutions</t>
  </si>
  <si>
    <t>409 Forced or Compulsory Labor</t>
  </si>
  <si>
    <t>409-1</t>
  </si>
  <si>
    <t>Operations and suppliers at significant risk for incidents of forced or compulsory labor</t>
  </si>
  <si>
    <t>410 Security Practices</t>
  </si>
  <si>
    <t>410-1</t>
  </si>
  <si>
    <t>Security personnel trained in human rights policies or procedures</t>
  </si>
  <si>
    <t>411 Rights of Indigenous Peoples</t>
  </si>
  <si>
    <t>411-1</t>
  </si>
  <si>
    <t>Incidents of violations involving rights of indigenous peoples</t>
  </si>
  <si>
    <t>MM5</t>
  </si>
  <si>
    <t>Total number of operations taking place in or adjacent to Indigenous Peoples' territories, and number and percentage of operations or sites where there are formal agreements with Indigenous Peoples' communities</t>
  </si>
  <si>
    <t>SDG 1: No Poverty
SDG 2: Zero Hunger
SDG 3: Good Health and Well-Being
SDG 10: Reduced Inequalities</t>
  </si>
  <si>
    <t>412 Human Rights Assessment</t>
  </si>
  <si>
    <t>412-1</t>
  </si>
  <si>
    <t>Operations that have been subject to human rights reviews or impact assessments</t>
  </si>
  <si>
    <t>412-2</t>
  </si>
  <si>
    <t>Employee training on human rights policies or procedures</t>
  </si>
  <si>
    <t>413 Local Communities</t>
  </si>
  <si>
    <t>413-1</t>
  </si>
  <si>
    <t>Operations with local community engagement, impact assessments, and development programs</t>
  </si>
  <si>
    <t>MM6</t>
  </si>
  <si>
    <t>Number and description of significant disputes relating to land use, customary rights of local communities and Indigenous Peoples</t>
  </si>
  <si>
    <t>MM7</t>
  </si>
  <si>
    <t>The extent to which grievance mechanisms were used to resolve disputes relating to land use, customary rights of local communities and Indigenous Peoples, and the outcomes</t>
  </si>
  <si>
    <t>414 Supplier Social Assessment</t>
  </si>
  <si>
    <t>414-1</t>
  </si>
  <si>
    <t>414-1 New suppliers that were screened using social criteria</t>
  </si>
  <si>
    <t>419 Socioeconomic Compliance</t>
  </si>
  <si>
    <t>419-1</t>
  </si>
  <si>
    <t>Non-compliance with laws and regulations in the social and economic area</t>
  </si>
  <si>
    <t>Other: Emergency Preparedness</t>
  </si>
  <si>
    <t>Other: Materials Stewardship</t>
  </si>
  <si>
    <t>SDG 1: No Poverty
SDG 5: Gender Equality
SDG 7: Affordable and Clean Energy
SDG 8: Decent Work and Economic Growth
SDG 9: Industry, Innovation and Infrastructure
SDG 12: Responsible Consumption and Production
SDG 13: Climate Action
SDG 15: Life on Land
SDG 16: Peace, Justice and Strong Institutions
SDG 17: Partnerships for the Goals</t>
  </si>
  <si>
    <t>M&amp;M Sector: Artisanal and Small-Scale Mining</t>
  </si>
  <si>
    <t>MM8</t>
  </si>
  <si>
    <t>Number (and percentage) of company operating sites where artisanal and small-scale mining (ASM) takes place on, or adjacent to, the site; the associated risks and the actions taken to manage and mitigate these risks</t>
  </si>
  <si>
    <t>SDG 1: No Poverty
SDG 2: Zero Hunger
SDG 3: Good Health and Well-Being
SDG 6: Clean Water and Sanitation
SDG 8: Decent Work and Economic Growth
SDG 12: Responsible Consumption and Production</t>
  </si>
  <si>
    <t>M&amp;M Sector: Resettlement</t>
  </si>
  <si>
    <t>MM9</t>
  </si>
  <si>
    <t>Sites where resettlements took place, the number of households resettled in each, and how their livelihoods were affected in the process</t>
  </si>
  <si>
    <t>SDG 1: No Poverty
SDG 2: Zero Hunger</t>
  </si>
  <si>
    <t>M&amp;M Sector: Closure Planning</t>
  </si>
  <si>
    <t>MM10</t>
  </si>
  <si>
    <t>Number and percentage of operations with closure plans</t>
  </si>
  <si>
    <t>SUSTAINABILITY ACCOUNTING STANDARDS BOARD (SASB) INDEX</t>
  </si>
  <si>
    <t>TOPIC</t>
  </si>
  <si>
    <t>ACCOUNTING METRIC</t>
  </si>
  <si>
    <t>CATEGORY</t>
  </si>
  <si>
    <t xml:space="preserve">UNIT OF MEASURE </t>
  </si>
  <si>
    <t>CODE</t>
  </si>
  <si>
    <t>Greenhouse Gas Emissions</t>
  </si>
  <si>
    <t>(1) Gross global Scope 1 emissions 
(2) Percentage covered under emissions-limiting regulations</t>
  </si>
  <si>
    <t>Quantitative</t>
  </si>
  <si>
    <t>EM-MM-110a.1</t>
  </si>
  <si>
    <t>Discussion and Analysis</t>
  </si>
  <si>
    <t>EM-MM-110a.2</t>
  </si>
  <si>
    <t>Air Quality</t>
  </si>
  <si>
    <t>Metric tons (t)</t>
  </si>
  <si>
    <t>EM-MM-120a.1</t>
  </si>
  <si>
    <t>Energy Management</t>
  </si>
  <si>
    <t>(1) Total energy consumed, (2) percentage grid electricity, (3) percentage renewable</t>
  </si>
  <si>
    <t>Gigajoules (GJ), Percentage (%)</t>
  </si>
  <si>
    <t>EM-MM-130a.1</t>
  </si>
  <si>
    <t>Water Management</t>
  </si>
  <si>
    <t>Thousand cubic meters (m³), Percentage (%)</t>
  </si>
  <si>
    <t>EM-MM-140a.1</t>
  </si>
  <si>
    <t>Number of incidents of non-compliance associated with water quality permits, standards, and regulations</t>
  </si>
  <si>
    <t>Number</t>
  </si>
  <si>
    <t>EM-MM-140a.2</t>
  </si>
  <si>
    <t>No incidents of non-compliance associated with water quality permits, standards, and regulations occurred in 2020.</t>
  </si>
  <si>
    <t>Waste &amp; Hazardous Materials Management</t>
  </si>
  <si>
    <t>(1) Total weight of tailings waste 
(2) Percentage recycled</t>
  </si>
  <si>
    <t>Metric tons (t), Percentage (%)</t>
  </si>
  <si>
    <t>EM-MM-150a.1</t>
  </si>
  <si>
    <t>(1) 259 million metric tons
(2) 0.5% recycled</t>
  </si>
  <si>
    <t>(1) Total weight of mineral processing waste
(2) Percentage recycled</t>
  </si>
  <si>
    <t>EM-MM-150a.2</t>
  </si>
  <si>
    <t>Number of tailings impoundments, broken down by MSHA hazard potential</t>
  </si>
  <si>
    <t>EM-MM-150a.3</t>
  </si>
  <si>
    <t>Biodiversity Impacts</t>
  </si>
  <si>
    <t>Description of environmental management policies and practices for active sites</t>
  </si>
  <si>
    <t>EM-MM-160a.1</t>
  </si>
  <si>
    <t>Percentage (%)</t>
  </si>
  <si>
    <t>EM-MM-160a.2</t>
  </si>
  <si>
    <t>Percentage of (1) proved and (2) probable reserves in or near sites with protected conservation status or endangered species habitat</t>
  </si>
  <si>
    <t>EM-MM-160a.3</t>
  </si>
  <si>
    <t>Security, Human Rights &amp; Rights of Indigenous Peoples</t>
  </si>
  <si>
    <t>Percentage of (1) proved and (2) probable reserves in or near areas of conflict</t>
  </si>
  <si>
    <t>EM-MM-210a.1</t>
  </si>
  <si>
    <t>Percentage of (1) proved and (2) probable reserves in or near indigenous land</t>
  </si>
  <si>
    <t>Percentage(%)</t>
  </si>
  <si>
    <t>EM-MM-210a.2</t>
  </si>
  <si>
    <t>Discussion of engagement processes and due diligence practices with respect to human rights, indigenous rights, and operation in areas of conflict</t>
  </si>
  <si>
    <t>EM-MM-210a.3</t>
  </si>
  <si>
    <t>Community Relations</t>
  </si>
  <si>
    <t>Discussion of process to manage risks and opportunities associated with community rights and interests</t>
  </si>
  <si>
    <t>EM-MM-210b.1</t>
  </si>
  <si>
    <t>Number and duration of non-technical delays</t>
  </si>
  <si>
    <t>Number, Days</t>
  </si>
  <si>
    <t>EM-MM-210b.2</t>
  </si>
  <si>
    <t>Labor Relations</t>
  </si>
  <si>
    <t>Percentage of active workforce covered under collective bargaining agreements, broken down by U.S. and foreign employees</t>
  </si>
  <si>
    <t>EM-MM-310a.1</t>
  </si>
  <si>
    <t>Number and duration of strikes and lockouts</t>
  </si>
  <si>
    <t>EM-MM-310a.2</t>
  </si>
  <si>
    <t>Workforce Health &amp; Safety</t>
  </si>
  <si>
    <t>(1) MSHA all-incidence rate, (2) fatality rate, (3) near miss frequency rate (NMFR) and (4) average hours of health, safety, and emergency response training for (a) full-time employees and (b) contract employees</t>
  </si>
  <si>
    <t>Rate</t>
  </si>
  <si>
    <t>EM-MM-320a.1</t>
  </si>
  <si>
    <t>Business Ethics &amp; Transparency</t>
  </si>
  <si>
    <t>Description of the management system for prevention of corruption and bribery throughout the value chain</t>
  </si>
  <si>
    <t>EM-MM-510a.1</t>
  </si>
  <si>
    <t>Production in countries that have the 20 lowest rankings in Transparency International’s Corruption Perception Index</t>
  </si>
  <si>
    <t>Metric tons (t) saleable</t>
  </si>
  <si>
    <t>EM-MM-510a.2</t>
  </si>
  <si>
    <t>FCX has no production in the countries that have the 20 lowest rankings in Transparency International's Corruption Perception Index.</t>
  </si>
  <si>
    <t>Activity Metric</t>
  </si>
  <si>
    <t>Production of (1) metal ores and (2) finished metal products</t>
  </si>
  <si>
    <t>EM-MM-000.A</t>
  </si>
  <si>
    <t>Total number of employees, percentage contractors</t>
  </si>
  <si>
    <t>Number, Percentage (%)</t>
  </si>
  <si>
    <t>EM-MM-000.B</t>
  </si>
  <si>
    <t>PRINCIPLE</t>
  </si>
  <si>
    <t>PRINCIPLE DESCRIPTION</t>
  </si>
  <si>
    <t>PERFORMANCE EXPECTATION</t>
  </si>
  <si>
    <t>DESCRIPTION</t>
  </si>
  <si>
    <t>PRINCIPLE 1: ETHICAL BUSINESS</t>
  </si>
  <si>
    <t>Apply ethical business practices and sound systems of corporate governance and transparency to support sustainable development.</t>
  </si>
  <si>
    <t>Establish systems to maintain compliance with applicable law.</t>
  </si>
  <si>
    <t>Implement policies and practices to prevent bribery, corruption and to publicly disclose facilitation payments.</t>
  </si>
  <si>
    <t>Implement policies and standards consistent with the ICMM policy framework.</t>
  </si>
  <si>
    <t>Assign accountability for sustainability performance at the Board and/or Executive Committee level.</t>
  </si>
  <si>
    <t>Disclose the value and beneficiaries of financial and in-kind political contributions whether directly or through an intermediary.</t>
  </si>
  <si>
    <t>PRINCIPLE 2: DECISION MAKING</t>
  </si>
  <si>
    <t xml:space="preserve">Integrate sustainable development in corporate strategy and decision-making processes. </t>
  </si>
  <si>
    <t xml:space="preserve">Integrate sustainable development principles into corporate strategy and decisionmaking processes relating to investments and in the design, operation and closure of facilities. </t>
  </si>
  <si>
    <t>Support the adoption of responsible health and safety, environmental, human rights and labour policies and practices by joint venture partners, suppliers and  Contractors, based on risk.</t>
  </si>
  <si>
    <t>PRINCIPLE 3: HUMAN RIGHTS</t>
  </si>
  <si>
    <t>Respect human rights and the interests, cultures, customs and values of employees and communities affected by our activities.</t>
  </si>
  <si>
    <t xml:space="preserve">Support the UN Guiding Principles on Business and Human Rights by developing a policy commitment to respect human rights, undertaking human rights due diligence and providing for or cooperating in processes to enable the remediation of adverse human rights impacts that members have caused or contributed to. </t>
  </si>
  <si>
    <t>Avoid the involuntary physical or economic displacement of families and communities. Where this is not possible apply the mitigation hierarchy and implement actions or remedies that address residual adverse effects to restore or improve livelihoods and standards of living of displaced people.</t>
  </si>
  <si>
    <t>Implement, based on risk, a human rights and security approach consistent with the Voluntary Principles on Security and Human Rights.</t>
  </si>
  <si>
    <t>Respect the rights of workers by: not employing child or forced labour; avoiding human trafficking; not assigning hazardous/dangerous work to those under 18; eliminating harassment and discrimination; respecting freedom of association and collective bargaining and; providing a mechanism to address workers grievances.</t>
  </si>
  <si>
    <t>Remunerate employees with wages that equal or exceed legal requirements or represent a competitive wage within that job market (whichever is higher) and assign regular and overtime working hours within legally required limits.</t>
  </si>
  <si>
    <t>Respect the rights, interests, aspirations, culture and natural resource-based livelihoods of Indigenous Peoples in project design, development and operation; apply the mitigation hierarchy to address adverse impacts and; deliver sustainable benefits for Indigenous Peoples.</t>
  </si>
  <si>
    <t xml:space="preserve">Work to obtain the free, prior and informed consent of Indigenous Peoples where significant adverse impacts are likely to occur, as a result of relocation, disturbance of lands and territories or of critical cultural heritage, and capture the outcomes of engagement and consent processes in agreements. </t>
  </si>
  <si>
    <t>Implement policies and practices to respect the rights and interests of women and support diversity in the workplace.</t>
  </si>
  <si>
    <t>PRINCIPLE 4: RISK MANAGEMENT</t>
  </si>
  <si>
    <t>Implement effective risk-management strategies and systems based on sound science
and which account for stakeholder perceptions of risks.</t>
  </si>
  <si>
    <t>Assess environmental and social risks and opportunities of new projects and of significant changes to existing operations in consultation with interested and affected stakeholders, and publicly disclose assessment results.</t>
  </si>
  <si>
    <t>Undertake risk-based due diligence on conflict and human rights that aligns with the OECD Due Diligence Guidance on Conflict-Affected and High-Risk Areas, when operating in, or sourcing from, a conflict-affected or high-risk area.</t>
  </si>
  <si>
    <t>Implement risk-based controls to avoid/prevent, minimise, mitigate and/or remedy health, safety and environmental impacts to workers, local communities, cultural heritage and the natural environment, based upon a recognised international standard or management system.</t>
  </si>
  <si>
    <t>Develop, maintain and test emergency response plans. Where risks to external stakeholders are significant, this should be in collaboration with potentially affected stakeholders and consistent with established industry good practice.</t>
  </si>
  <si>
    <t>PRINCIPLE 5: HEALTH AND SAFETY</t>
  </si>
  <si>
    <t>Pursue continual improvement in health and safety performance with the ultimate goal
of zero harm.</t>
  </si>
  <si>
    <t>Implement practices aimed at continually improving workplace health and safety, and monitor performance for the elimination of workplace fatalities, serious injuries and prevention of occupational diseases, based upon a recognised international standard or management system.</t>
  </si>
  <si>
    <t>Provide workers with training in accordance with their responsibilities for health and safety, and implement health surveillance and risk-based monitoring programmes based on occupational exposures.</t>
  </si>
  <si>
    <t>PRINCIPLE 6: ENVIRONMENTAL PERFORMANCE</t>
  </si>
  <si>
    <t>Pursue continual improvement in environmenal performance issues, such as water
stewardship, energy use and climate change.</t>
  </si>
  <si>
    <t xml:space="preserve"> Plan and design for closure in consultation with relevant authorities and
stakeholders, implement measures to address closure-related environmental and social aspects, and make financial provision to enable agreed closure and postclosure commitments to be realised.</t>
  </si>
  <si>
    <t>Implement water stewardship practices that provide for strong and transparent water governance, effective and efficient management of water at operations, and collaboration with stakeholders at a catchment level to achieve responsible and sustainable water use.</t>
  </si>
  <si>
    <t>Design, construct, operate, monitor and decommission tailings disposal/storage facilities using comprehensive, risk-based management and governance practices in line with internationally recognised good practice, to minimise the risk of catastrophic failure.</t>
  </si>
  <si>
    <t>Apply the mitigation hierarchy to prevent pollution, manage releases and waste, and address potential impacts on human health and the environment.</t>
  </si>
  <si>
    <t>Implement measures to improve energy efficiency and contribute to a low-carbon future, and report the outcomes based on internationally recognised protocols for measuring CO2 equivalent (GHG) emissions.</t>
  </si>
  <si>
    <t>PRINCIPLE 7: CONSERVATION OF BIODIVERSITY</t>
  </si>
  <si>
    <t>Contribute to the conservation of biodiversity and integrated approaches to
land-use planning.</t>
  </si>
  <si>
    <t>Neither explore nor develop new mines in World Heritage sites, respect legally designated protected areas, and design and operate any new operations or changes to existing operations to be compatible with the value for which such areas were designated.</t>
  </si>
  <si>
    <t>Assess and address risks and impacts to biodiversity and ecosystem services by implementing the mitigation hierarchy, with the ambition of achieving no-net-loss of biodiversity.</t>
  </si>
  <si>
    <t>PRINCIPLE 8: RESPONSIBLE PRODUCTION</t>
  </si>
  <si>
    <t>Facilitate and support the knowledge-base and systems for responsible design, use,
re-use, recycling and disposal of products containing metals and minerals.</t>
  </si>
  <si>
    <t>In project design, operation and de-commissioning, implement cost-effective
measures for the recovery, re-use or recycling of energy, natural resources, and materials.</t>
  </si>
  <si>
    <t xml:space="preserve">Assess the hazards of the products of mining according to UN Globally Harmonised System of Hazard Classification and Labelling or equivalent relevant regulatory systems and communicate through safety data sheets and labelling as appropriate. </t>
  </si>
  <si>
    <t>PRINCIPLE 9: SOCIAL PERFORMANCE</t>
  </si>
  <si>
    <t>Pursue continual improvement in social performance and contribute to the social,
economic and institutional development of host countries and communities.</t>
  </si>
  <si>
    <t>Implement inclusive approaches with local communities to identify their development priorities and support activities that contribute to their lasting social and economic wellbeing, in partnership with government, civil society and development agencies, as appropriate.</t>
  </si>
  <si>
    <t>Enable access by local enterprises to procurement and contracting opportunities across the project life-cycle, both directly and by encouraging larger contractors and suppliers, and also by supporting initiatives to enhance economic opportunities for local communities.</t>
  </si>
  <si>
    <t>Conduct stakeholder engagement based upon an analysis of the local context and provide local stakeholders with access to effective mechanisms for seeking resolution of grievances related to the company and its activities.</t>
  </si>
  <si>
    <t>Collaborate with government, where appropriate, to support improvements in environmental and social practices of local Artisanal and Small-scale Mining (ASM).</t>
  </si>
  <si>
    <t>PRINCIPLE 10: STAKEHOLDER ENGAGEMENT</t>
  </si>
  <si>
    <t>Proactively engage key stakeholders on sustainable development challenges and
opportunities in an open and transparent manner. Effectively report and independently
verify progress and performance.</t>
  </si>
  <si>
    <t>Identify and engage with key corporate-level external stakeholders on sustainable development issues in an open and transparent manner</t>
  </si>
  <si>
    <t>Publicly support the implementation of the Extractive Industries Transparency Initiative (EITI) and compile information on all material payments, at the appropriate levels of government, by country and by project.</t>
  </si>
  <si>
    <t xml:space="preserve">Report annually on economic, social and environmental performance at the corporate level using the GRI Sustainability Reporting Standards. </t>
  </si>
  <si>
    <t xml:space="preserve">Each year, conduct independent assurance of sustainability performance following the ICMM guidance on assuring and verifying membership requirements. </t>
  </si>
  <si>
    <t xml:space="preserve">PT-FI Demographic Info </t>
  </si>
  <si>
    <t>American Indian/Alaskan Native</t>
  </si>
  <si>
    <t>Asian</t>
  </si>
  <si>
    <t>Black or African American</t>
  </si>
  <si>
    <t>Hispanic/Latino</t>
  </si>
  <si>
    <t>Native Hawaiian or Other Pacific Islander</t>
  </si>
  <si>
    <t>Two or more races</t>
  </si>
  <si>
    <t>White</t>
  </si>
  <si>
    <t>Undisclosed</t>
  </si>
  <si>
    <t>(1) 229 thousand metric tons
(2) 50% recycled</t>
  </si>
  <si>
    <t>OECD Step 5 Due Diligence Report</t>
  </si>
  <si>
    <t>We are committed to respecting the human rights of community members and, when unavoidable, conducting community resettlement activities in alignment with international best practice. This commitment is reflected in our Social Performance Policy, Human Rights Policy and Responsible Sourcing of Minerals Policy. We did not have any community resettlement activities in 2020.</t>
  </si>
  <si>
    <r>
      <t>NOVs related to permit exceedances, spills, releases or other compliance matters</t>
    </r>
    <r>
      <rPr>
        <vertAlign val="superscript"/>
        <sz val="8"/>
        <color theme="1"/>
        <rFont val="Century Gothic"/>
        <family val="2"/>
      </rPr>
      <t>3</t>
    </r>
  </si>
  <si>
    <t xml:space="preserve">2. 2020 reportable spills included four releases of 75 kg (or less) of NH3 or SO2 at our Rotterdam molybdenum plant associated with malfunctions of the catalytic oxidizer, down from 14 such events in 2019. </t>
  </si>
  <si>
    <r>
      <t>ACCESS CHALLENGES</t>
    </r>
    <r>
      <rPr>
        <b/>
        <vertAlign val="superscript"/>
        <sz val="8"/>
        <rFont val="Century Gothic"/>
        <family val="2"/>
      </rPr>
      <t>4</t>
    </r>
  </si>
  <si>
    <r>
      <t>WATER STRESS</t>
    </r>
    <r>
      <rPr>
        <b/>
        <vertAlign val="superscript"/>
        <sz val="8"/>
        <rFont val="Century Gothic"/>
        <family val="2"/>
      </rPr>
      <t>3</t>
    </r>
  </si>
  <si>
    <r>
      <t>WATER SOURCES</t>
    </r>
    <r>
      <rPr>
        <b/>
        <vertAlign val="superscript"/>
        <sz val="8"/>
        <rFont val="Century Gothic"/>
        <family val="2"/>
      </rPr>
      <t>2</t>
    </r>
  </si>
  <si>
    <r>
      <t>CLIMATE CONDITIONS</t>
    </r>
    <r>
      <rPr>
        <b/>
        <vertAlign val="superscript"/>
        <sz val="8"/>
        <rFont val="Century Gothic"/>
        <family val="2"/>
      </rPr>
      <t>1</t>
    </r>
  </si>
  <si>
    <r>
      <t>NO</t>
    </r>
    <r>
      <rPr>
        <vertAlign val="subscript"/>
        <sz val="8"/>
        <rFont val="Century Gothic"/>
        <family val="2"/>
      </rPr>
      <t>X</t>
    </r>
    <r>
      <rPr>
        <sz val="8"/>
        <rFont val="Century Gothic"/>
        <family val="2"/>
      </rPr>
      <t xml:space="preserve"> (excluding N</t>
    </r>
    <r>
      <rPr>
        <vertAlign val="subscript"/>
        <sz val="8"/>
        <rFont val="Century Gothic"/>
        <family val="2"/>
      </rPr>
      <t>2</t>
    </r>
    <r>
      <rPr>
        <sz val="8"/>
        <rFont val="Century Gothic"/>
        <family val="2"/>
      </rPr>
      <t>O), oxides of nitrogen</t>
    </r>
  </si>
  <si>
    <r>
      <t>SO</t>
    </r>
    <r>
      <rPr>
        <vertAlign val="subscript"/>
        <sz val="8"/>
        <rFont val="Century Gothic"/>
        <family val="2"/>
      </rPr>
      <t>X</t>
    </r>
    <r>
      <rPr>
        <sz val="8"/>
        <rFont val="Century Gothic"/>
        <family val="2"/>
      </rPr>
      <t>, oxides of sulfur</t>
    </r>
  </si>
  <si>
    <r>
      <t>PM</t>
    </r>
    <r>
      <rPr>
        <vertAlign val="subscript"/>
        <sz val="8"/>
        <rFont val="Century Gothic"/>
        <family val="2"/>
      </rPr>
      <t>10</t>
    </r>
    <r>
      <rPr>
        <sz val="8"/>
        <rFont val="Century Gothic"/>
        <family val="2"/>
      </rPr>
      <t>, particulate matter</t>
    </r>
  </si>
  <si>
    <r>
      <t>Other</t>
    </r>
    <r>
      <rPr>
        <vertAlign val="superscript"/>
        <sz val="8"/>
        <rFont val="Century Gothic"/>
        <family val="2"/>
      </rPr>
      <t>1</t>
    </r>
  </si>
  <si>
    <r>
      <t>Community Grievances</t>
    </r>
    <r>
      <rPr>
        <b/>
        <vertAlign val="superscript"/>
        <sz val="8"/>
        <rFont val="Century Gothic"/>
        <family val="2"/>
      </rPr>
      <t>2</t>
    </r>
  </si>
  <si>
    <r>
      <t>Peru</t>
    </r>
    <r>
      <rPr>
        <vertAlign val="superscript"/>
        <sz val="8"/>
        <rFont val="Century Gothic"/>
        <family val="2"/>
      </rPr>
      <t>3</t>
    </r>
  </si>
  <si>
    <r>
      <t>United States</t>
    </r>
    <r>
      <rPr>
        <vertAlign val="superscript"/>
        <sz val="8"/>
        <rFont val="Century Gothic"/>
        <family val="2"/>
      </rPr>
      <t>4</t>
    </r>
  </si>
  <si>
    <r>
      <t>Other</t>
    </r>
    <r>
      <rPr>
        <vertAlign val="superscript"/>
        <sz val="8"/>
        <rFont val="Century Gothic"/>
        <family val="2"/>
      </rPr>
      <t>5</t>
    </r>
  </si>
  <si>
    <t xml:space="preserve">There were no strikes or lockouts at any of our operations in 2020. </t>
  </si>
  <si>
    <t>For full year 2020: 
(1)(a) MSHA all-incidence rate for full-time employees: 0.80
(1)(b) MSHA all-incidence rate contract employees: 0.50
(2)(a) fatality rate for full-time employees: 0.005
(2)(b) fatality rate for contract employees: 0.014
(3)(a) near miss frequency rate (NMFR) for full-time employees:  1.96
(3)(b) near miss frequency rate (NMFR) for contract employees: 0.99
(4) We do not currently disclose this information.</t>
  </si>
  <si>
    <r>
      <t xml:space="preserve">FCX is committed to responsibly manage our relationships with host communities and indigenous neighbors. Constructive dialogue is at the foundation of our relationships with host communities and stakeholders. Our engagements help to inform understanding of our actual, potential and perceived impacts. It also helps us build a localized understanding of what contributes to community welfare and long-term sustainability, and mutually identify relevant social investment and development priorities to support any gaps. Engagements also enable us to share information about our own operational activities, facilitate dialogue and ultimately build trust. 
While our community programs are tailored to the site-specific dynamics of the operation and host community, our overarching objectives in partnership with our local stakeholders are to: (1) build enduring trust, (2) minimize or mitigate any negative impacts from our operations, (3) maximize the positive benefits, (4) support our communities in building resiliency and well-being over the life of the mine, and (5) develop the skills and capacity to thrive beyond the mine.
</t>
    </r>
    <r>
      <rPr>
        <i/>
        <sz val="8"/>
        <rFont val="Century Gothic"/>
        <family val="2"/>
      </rPr>
      <t xml:space="preserve">For more information on our approach to management of risks and opportunities associated with community rights and interests, please see reference documents. </t>
    </r>
  </si>
  <si>
    <t xml:space="preserve">Total workforce (employees and contractors) at year-end 2020 approximated 58,300, 58% of whom were contractors. </t>
  </si>
  <si>
    <t>Indonesian Representation</t>
  </si>
  <si>
    <t>Indigenous Papuan Representation</t>
  </si>
  <si>
    <t>Sustainability Reports and Documents Archive</t>
  </si>
  <si>
    <t>Category 1 
High-quality water that may require minimal and inexpensive treatment to raise quality
to appropriate drinking water standard (e.g., near potable water quality).</t>
  </si>
  <si>
    <t>Category 2
Medium-quality water that would require a moderate level of treatment to meet
appropriate drinking water standard (e.g., agricultural use).</t>
  </si>
  <si>
    <t>Category 3
Low-quality water that would require significant treatment to raise quality to appropriate
drinking water standards (e.g., industrial and wastewater).</t>
  </si>
  <si>
    <t xml:space="preserve">3. Baseline water stress ratings are defined by a combination of the World Resources Institute’s (WRI) Aqueduct tool and its associated descriptors for baseline water stress, as well as our own qualitative assessments and local knowledge of the site-specific circumstances of withdrawal at each operation. For a more in-depth discussion, see our 2019 Water Report. </t>
  </si>
  <si>
    <t>2. In 2020, facilities at Dante, a discontinued operation, were determined to not contain tailings material. One Tailings Storage Facility (TSF) at Morenci was fully integrated into another TSF. Another Morenci TSF’s status changed to inactive.</t>
  </si>
  <si>
    <t>1. Reportable spills excludes spills at PT-FI associated with pipeline sabotage. Due to increased security efforts, the number of sabotage-related spills reported at PT-FI decreased from 68 in 2018, to 16 in 2019, to 8 in 2020.</t>
  </si>
  <si>
    <r>
      <t>4. 2017 penalties paid were from NOVs at Cerro Verde in 2006 and 2008. 2019 penalties paid were from NOVs at Sierrita for dust events in 2018 ($30,000) and a NOV at Cerro Verde in 2007 ($94,682). In addition, we agreed to fund a $200,000 Supplemental Environmental Project associated with the Sierrita dust events. The Cerro Verde fine was paid in 2019 from a regulatory inspection conducted in 2007 due to an extended legal appeal process. 2020 penalties paid were principally from a Sierrita dust event ($55,000) and the failure to obtain a CO</t>
    </r>
    <r>
      <rPr>
        <vertAlign val="subscript"/>
        <sz val="7"/>
        <color theme="1"/>
        <rFont val="Century Gothic"/>
        <family val="2"/>
      </rPr>
      <t>2</t>
    </r>
    <r>
      <rPr>
        <sz val="7"/>
        <color theme="1"/>
        <rFont val="Century Gothic"/>
        <family val="2"/>
      </rPr>
      <t xml:space="preserve"> permit at Rotterdam ($12,000). </t>
    </r>
  </si>
  <si>
    <t xml:space="preserve">1. Certain waste streams (sludges and residues) that were previously reported as mining and mineral processing wastes have been reclassified and reported under the appropriate non-mining hazardous or non-hazardous category. Used oil is incorporated in respective recycled waste categories. </t>
  </si>
  <si>
    <t>1. In North America, our hourly employees continue to elect to work directly with company management rather than through union representation using our Guiding Principles contract, which adds value to the workforce and the company.</t>
  </si>
  <si>
    <t>3. In 2016, 146 grievances that were received in relation to a waste water treatment facility at our Cerro Verde operation were excluded from the total as they were reported separately.</t>
  </si>
  <si>
    <t>5. Other includes security, town site or housing and other grievances not listed above.</t>
  </si>
  <si>
    <t>1. For further information, please see our 2020 Annual Report on Sustainability and FCX’s 2020 Form 10-K.</t>
  </si>
  <si>
    <t xml:space="preserve">FCX is committed to sound environmental practices at all of our operations. Our Environmental Policy serves as the framework for the protection of natural resources in the regions where we live and work. In addition to maintaining compliance with laws and regulations, we utilize risk management strategies based on valid data and sound science throughout the mining life cycle, and we plan and conduct our operations in a manner that optimizes the economic use of resources while minimizing the adverse environmental effects. All our mining and mineral processing operations and technology centers maintain Environmental Management Systems (EMS) certified to ISO 14001:2015. Our practices and policies apply to all active sites across the portfolio and address critical environmental aspects including biodiversity, water stewardship, waste and hazardous chemicals, air emissions, and natural resource conservation and recycling. The environmental management programs implemented at our sites are based upon corporate policies, regulatory compliance, and voluntary commitments to good international industrial practices and standards, and are verified through independent third-party assurance reviews. These programs are enabled through implementation of our Risk Register and project development sustainability review processes as well as project-specific environmental and social impact assessments (ESIA). </t>
  </si>
  <si>
    <t>Percentage of mine sites where acid rock drainage is: (1) predicted to occur, (2) actively mitigated, and (3) under treatment or remediation</t>
  </si>
  <si>
    <t>ICMM WATER QUALITY CATEGORIES</t>
  </si>
  <si>
    <r>
      <t>High Quality
(Freshwater</t>
    </r>
    <r>
      <rPr>
        <vertAlign val="superscript"/>
        <sz val="7"/>
        <color rgb="FF000000"/>
        <rFont val="Century Gothic"/>
        <family val="2"/>
      </rPr>
      <t>1</t>
    </r>
    <r>
      <rPr>
        <sz val="7"/>
        <color rgb="FF000000"/>
        <rFont val="Century Gothic"/>
        <family val="2"/>
      </rPr>
      <t>)</t>
    </r>
  </si>
  <si>
    <t>4. Access challenges can include legal challenges or potential changes in law or regulations that could impact our access to certain water supplies.</t>
  </si>
  <si>
    <t>Sea water</t>
  </si>
  <si>
    <r>
      <t>Cumulative environmental penalties ($ thousands)</t>
    </r>
    <r>
      <rPr>
        <vertAlign val="superscript"/>
        <sz val="8"/>
        <color theme="1"/>
        <rFont val="Century Gothic"/>
        <family val="2"/>
      </rPr>
      <t>4</t>
    </r>
  </si>
  <si>
    <t>Total Closed / Inactive</t>
  </si>
  <si>
    <t>To Third-party</t>
  </si>
  <si>
    <t>Third-party Sources</t>
  </si>
  <si>
    <t>Total Workplace Fatalities</t>
  </si>
  <si>
    <t>Total Workforce</t>
  </si>
  <si>
    <t>Total Women in Workforce</t>
  </si>
  <si>
    <t>Discussion of long-term and short-term strategy or plan to manage Scope 1 emissions, emissions reduction targets, and an analysis of performance against those targets</t>
  </si>
  <si>
    <r>
      <t xml:space="preserve">For information on our engagement processes and due diligence practices with respect to human rights and indigenous rights, please refer to the Communities, Indigenous Peoples, Land Use &amp; Customary Rights and Human Rights sections of our 2020 Annual Report on Sustainability and materials on fcx.com. 
PT-FI has engaged with Papua’s indigenous populations – the Amungme and Kamoro, as well as the five neighboring ethnic groups – Dani, Damal, Nduga, Mee and Moni (collectively known as the “seven suku”) – for decades through multiple formal agreements that promote capacity building through workforce skills training as well as health, education, economic development, public infrastructure development, and participatory monitoring and evaluation of PT-FI funded projects. In addition, we are continuously investing in our local communities in Papua by implementing programs to support capacity building through the development of their skills and employability. 
</t>
    </r>
    <r>
      <rPr>
        <i/>
        <sz val="8"/>
        <rFont val="Century Gothic"/>
        <family val="2"/>
      </rPr>
      <t xml:space="preserve">For information on the above-mentioned engagement processes and how PT-FI operates in this context, please see reference documents. </t>
    </r>
  </si>
  <si>
    <t xml:space="preserve">In mid-March 2020, the Peru government issued a Supreme Decree and declaration of a National Emergency in its efforts to contain the outbreak of COVID-19. To comply with government requirements, we temporarily transitioned our Cerro Verde mine to care and maintenance status and adjusted operations to prioritize critical activities. A plan for Cerro Verde to restore operations was approved by the Peru government in second-quarter 2020, and strict health protocols have been implemented. This plan has allowed Cerro Verde to run both concentrators at their aggregate average design capacity of 360,000 metric ton-per-day in the second half of 2020. 
In third-quarter 2020, we experienced a five-day labor-related work stoppage related to COVID-19 travel restrictions when a group of workers at PT-FI staged protests and a blockade restricting access to the main road to the mining operations area. We reached an amicable resolution with the group of workers while upholding our COVID-19 safety protocols.  </t>
  </si>
  <si>
    <t>Scope 1 Total - FCX Global</t>
  </si>
  <si>
    <t>Scope 2 Total - FCX Global</t>
  </si>
  <si>
    <t>Scope 1 + 2 Total - FCX Global</t>
  </si>
  <si>
    <t>Scope 3 Total - FCX Global</t>
  </si>
  <si>
    <r>
      <t xml:space="preserve"> High Quality</t>
    </r>
    <r>
      <rPr>
        <b/>
        <vertAlign val="superscript"/>
        <sz val="8"/>
        <color theme="0"/>
        <rFont val="Century Gothic"/>
        <family val="2"/>
      </rPr>
      <t>1</t>
    </r>
  </si>
  <si>
    <r>
      <t xml:space="preserve">Community Investments </t>
    </r>
    <r>
      <rPr>
        <sz val="8"/>
        <color theme="1"/>
        <rFont val="Century Gothic"/>
        <family val="2"/>
      </rPr>
      <t>($ millions)</t>
    </r>
  </si>
  <si>
    <t>Cultural Heritage</t>
  </si>
  <si>
    <r>
      <t>Health &amp; Safety Performance</t>
    </r>
    <r>
      <rPr>
        <b/>
        <vertAlign val="superscript"/>
        <sz val="8"/>
        <color theme="1"/>
        <rFont val="Century Gothic"/>
        <family val="2"/>
      </rPr>
      <t>1</t>
    </r>
  </si>
  <si>
    <t xml:space="preserve">1. All health and safety performance data includes employees and contractors, unless otherwise noted. All data performance rates are calculated per 200,000 hours worked, except where indicated. </t>
  </si>
  <si>
    <t>2. Our Risk Register defines "high risk" events as incidents that have the potential to result in permanent disabilities or fatalities.</t>
  </si>
  <si>
    <r>
      <t>% High Risk</t>
    </r>
    <r>
      <rPr>
        <vertAlign val="superscript"/>
        <sz val="8"/>
        <color theme="1"/>
        <rFont val="Century Gothic"/>
        <family val="2"/>
      </rPr>
      <t>2</t>
    </r>
  </si>
  <si>
    <r>
      <t>Total Recordable Incident Rate (TRIR)</t>
    </r>
    <r>
      <rPr>
        <u/>
        <vertAlign val="superscript"/>
        <sz val="8"/>
        <color theme="1"/>
        <rFont val="Century Gothic"/>
        <family val="2"/>
      </rPr>
      <t>3</t>
    </r>
  </si>
  <si>
    <t xml:space="preserve"> </t>
  </si>
  <si>
    <r>
      <t>Fatality Rate</t>
    </r>
    <r>
      <rPr>
        <u/>
        <vertAlign val="superscript"/>
        <sz val="8"/>
        <color theme="1"/>
        <rFont val="Century Gothic"/>
        <family val="2"/>
      </rPr>
      <t>4</t>
    </r>
  </si>
  <si>
    <t>4. Fatality Rate =  (Number of Fatalities x 200,000) / Total Hours Worked.</t>
  </si>
  <si>
    <t>5. NMFR = (Number of Near Miss Events x 200,000) / Total Hours Worked.</t>
  </si>
  <si>
    <r>
      <t>Near Miss Frequency Rate (NMFR)</t>
    </r>
    <r>
      <rPr>
        <u/>
        <vertAlign val="superscript"/>
        <sz val="8"/>
        <color theme="1"/>
        <rFont val="Century Gothic"/>
        <family val="2"/>
      </rPr>
      <t>5</t>
    </r>
  </si>
  <si>
    <r>
      <t>Lost Time Injury Frequency Rate (LTIR)</t>
    </r>
    <r>
      <rPr>
        <vertAlign val="superscript"/>
        <sz val="8"/>
        <color theme="1"/>
        <rFont val="Century Gothic"/>
        <family val="2"/>
      </rPr>
      <t>6</t>
    </r>
  </si>
  <si>
    <t>6. LTIR = (Number of Lost Time Injuries x 200,000) / Total Hours Worked.</t>
  </si>
  <si>
    <r>
      <t>Employees Under Collective Labor Agreements (CLA)</t>
    </r>
    <r>
      <rPr>
        <u/>
        <vertAlign val="superscript"/>
        <sz val="8"/>
        <color theme="1"/>
        <rFont val="Century Gothic"/>
        <family val="2"/>
      </rPr>
      <t>1</t>
    </r>
  </si>
  <si>
    <t>Global Employees Under CLA</t>
  </si>
  <si>
    <r>
      <t>Employee Demographics</t>
    </r>
    <r>
      <rPr>
        <b/>
        <vertAlign val="superscript"/>
        <sz val="8"/>
        <color theme="1"/>
        <rFont val="Century Gothic"/>
        <family val="2"/>
      </rPr>
      <t>2</t>
    </r>
  </si>
  <si>
    <r>
      <t>North America Consolidated Demographic Info</t>
    </r>
    <r>
      <rPr>
        <u/>
        <vertAlign val="superscript"/>
        <sz val="8"/>
        <color theme="1"/>
        <rFont val="Century Gothic"/>
        <family val="2"/>
      </rPr>
      <t>3</t>
    </r>
  </si>
  <si>
    <r>
      <t>North America</t>
    </r>
    <r>
      <rPr>
        <vertAlign val="superscript"/>
        <sz val="8"/>
        <color theme="1"/>
        <rFont val="Century Gothic"/>
        <family val="2"/>
      </rPr>
      <t>4</t>
    </r>
  </si>
  <si>
    <t xml:space="preserve">3. Our 2020 consolidated North America diversity metrics relate to employees only and are in line with the categories set forth by United States Equal Employment Opportunity Commission. </t>
  </si>
  <si>
    <t>Men</t>
  </si>
  <si>
    <t>Women</t>
  </si>
  <si>
    <t xml:space="preserve">4. Higher turnover in 2020 is related to Voluntary Separation Packages offered to North America employees. </t>
  </si>
  <si>
    <r>
      <t xml:space="preserve">Economic Value Contributed </t>
    </r>
    <r>
      <rPr>
        <sz val="8"/>
        <color theme="1"/>
        <rFont val="Century Gothic"/>
        <family val="2"/>
      </rPr>
      <t>($ millions)</t>
    </r>
  </si>
  <si>
    <r>
      <t>Direct Economic Contributions</t>
    </r>
    <r>
      <rPr>
        <vertAlign val="superscript"/>
        <sz val="8"/>
        <color theme="1"/>
        <rFont val="Century Gothic"/>
        <family val="2"/>
      </rPr>
      <t>1</t>
    </r>
  </si>
  <si>
    <t xml:space="preserve">Note: Reported amounts are approximate. </t>
  </si>
  <si>
    <r>
      <t xml:space="preserve"> Low Quality</t>
    </r>
    <r>
      <rPr>
        <b/>
        <vertAlign val="superscript"/>
        <sz val="8"/>
        <color theme="0"/>
        <rFont val="Century Gothic"/>
        <family val="2"/>
      </rPr>
      <t>1</t>
    </r>
  </si>
  <si>
    <r>
      <t xml:space="preserve">25 Extreme
20 Very High
3 High
15 Significant
</t>
    </r>
    <r>
      <rPr>
        <u/>
        <sz val="8"/>
        <color theme="1"/>
        <rFont val="Century Gothic"/>
        <family val="2"/>
      </rPr>
      <t>10 Low</t>
    </r>
    <r>
      <rPr>
        <sz val="8"/>
        <color theme="1"/>
        <rFont val="Century Gothic"/>
        <family val="2"/>
      </rPr>
      <t xml:space="preserve">
73 Total
</t>
    </r>
    <r>
      <rPr>
        <i/>
        <sz val="8"/>
        <color theme="1"/>
        <rFont val="Century Gothic"/>
        <family val="2"/>
      </rPr>
      <t>For the purposes of our tailings dam classification disclosures, we use the dam classification system published in Canadian Dam Association (CDA) Dam Safety Guidelines (2013).</t>
    </r>
  </si>
  <si>
    <r>
      <t xml:space="preserve">FCX is dedicated to supplying the world with responsibly produced copper, which includes operating in a way that manages and mitigates our greenhouse gas (GHG) emissions and other climate-related risks. In 2020, we published our inaugural climate report, formalized our climate strategy and established our first GHG emissions reduction target for the Americas, which includes both Scope 1 and Scope 2 emissions. In the short term, we are committed to working towards aligning our strategy and disclosures with the recommendations of the Taskforce on Climate-related Financial Disclosures (TCFD). By 2030, we aim to reduce our GHG emissions by 15% in the Americas (as compared to our 2018 baseline), or 3.1 metric tons of GHG emissions per metric ton of copper cathode produced.
</t>
    </r>
    <r>
      <rPr>
        <i/>
        <sz val="8"/>
        <rFont val="Century Gothic"/>
        <family val="2"/>
      </rPr>
      <t>For more information on our commitments and progress, please see reference documents. We plan to publish an updated climate report later in 2021.</t>
    </r>
  </si>
  <si>
    <t xml:space="preserve">(1) 4,229,894 metric tons of carbon dioxide equivalent
(2) 1.5% </t>
  </si>
  <si>
    <t>(1) Total freshwater withdrawn
(2) Total freshwater consumed,
+ percentage of each in regions with High or Extremely High Baseline Water Stress</t>
  </si>
  <si>
    <t>FCX implements robust programs to identify, mitigate and manage acid rock drainage (ARD) from waste rock and tailings. ARD is a geochemical process that releases sulfate, acid and/or metals into the environment when certain rock materials are exposed to water and oxygen. ARD forms either naturally or following human caused activities when metal sulfide minerals present in host rock are exposed to air and natural precipitation. The resulting acid that forms can dissolve metals from the surrounding rock and be a source of pollution to surface water or groundwater resources if not properly managed. The formation of ARD can be exacerbated by large earth moving activities, like mining or construction, particularly when these activities expose sulfide bearing minerals to additional air and water, which can accelerate the oxidation process.  
However, through implementation of targeted management practices, environmental impacts from ARD can be prevented or minimized. Our environmental policy requires that we review and account for environmental effects of each activity, throughout the mine life cycle. Based on material classifications and geochemical characterizations of our ore bodies, ARD is predicted to occur to some degree at nearly all of our operations and is actively mitigated in those locations throughout the mine life cycle utilizing best available control technologies. 
When potentially acid generating materials are identified in the planning phase, we implement strategies for prevention of ARD formation or management of ARD if it occurs. These strategies include, but are not limited to, designing storage facilities to prevent or minimize ARD formation, blending acid generating materials with materials with sufficient buffering capacity to eliminate the net acid generating potential during operations, installing engineering controls to manage stormwater that infiltrates or runs-off from these facilities, and monitoring controls systems over the mine life cycle including the closure and post-closure phases. Additionally, we consider site specific factors such as rock type, climate, and other geographic considerations in order to minimize operations risk and reduce post mining closure and reclamation liability.   
Finally, if the formation of ARD cannot be eliminated, FCX implements mitigation measures such as water management, water treatment, reclamation and, at our PT-FI operations, studies that include risk assessments to determine additional monitoring and mitigation efforts that may be effective. The objective of these controls is to limit or eliminate the exposure of sulfide minerals to the atmosphere, minimize the amount of water contacting mine materials, including waste rock or tailings, and ensure effective monitoring and maintenance systems are in place to minimize the potential ARD generation. Mitigation strategies at our mining operations are also subject to regulatory review, approval and oversight to ensure the effectiveness of the selected control measures.</t>
  </si>
  <si>
    <r>
      <t xml:space="preserve">9.6% of total proven and probable (2P) reserves are in or near (within 5 kilometers of) indigenous lands, representing PT-FI in Indonesia, which is located where Indigenous Peoples of Papua hold customary land rights.  
Indigenous lands for purposes of this calculation are defined by Article 33 of the United Nations Declaration on the Rights of Indigenous Peoples and the International Labor Organization Convention No. 169. While they do not meet the SASB threshold for inclusion, Indigenous Peoples in Chile and Native Americans in the United States either currently or have historically occupied lands in proximity to our operations, or have ancestral connections to these lands. We are committed to constructively engaging with all Indigenous Peoples to support shared value for all stakeholders.
</t>
    </r>
    <r>
      <rPr>
        <i/>
        <sz val="8"/>
        <color theme="1"/>
        <rFont val="Century Gothic"/>
        <family val="2"/>
      </rPr>
      <t>Percentages reported above are based on ore tonnages. Refer to page 33 of FCX's 2020 10-K for average ore grades.</t>
    </r>
  </si>
  <si>
    <r>
      <t>Air emissions of the following pollutants: 
(1) CO, (2) NOx (excluding N</t>
    </r>
    <r>
      <rPr>
        <vertAlign val="subscript"/>
        <sz val="8"/>
        <rFont val="Century Gothic"/>
        <family val="2"/>
      </rPr>
      <t>2</t>
    </r>
    <r>
      <rPr>
        <sz val="8"/>
        <rFont val="Century Gothic"/>
        <family val="2"/>
      </rPr>
      <t>O), 
(3) SOx, (4) particulate matter (PM</t>
    </r>
    <r>
      <rPr>
        <vertAlign val="subscript"/>
        <sz val="8"/>
        <rFont val="Century Gothic"/>
        <family val="2"/>
      </rPr>
      <t>10</t>
    </r>
    <r>
      <rPr>
        <sz val="8"/>
        <rFont val="Century Gothic"/>
        <family val="2"/>
      </rPr>
      <t>), 
(5) mercury (Hg), (6) lead (Pb), and 
(7) volatile organic compounds  (VOCs)</t>
    </r>
  </si>
  <si>
    <t xml:space="preserve">The Sustainability Accounting Standards Board (SASB) is an independent, nonprofit organization that sets standards to guide the disclosure of financially material, industry-specific sustainability information by companies to their investors. We disclose in alignment with SASB’s Metals &amp; Mining Sustainability Accounting Standard (EM-MM; version 2018-10) as defined by Sustainable Industry Classification System® (SICS®) with information as of the year ended December 31, 2020. For further information on the topics covered, please see our 2020 Annual Report on Sustainability, 2020 Form 10-K and the documents and pages on fcx.com referenced below. </t>
  </si>
  <si>
    <t xml:space="preserve">1. High quality water, as defined by ICMM, is equivalent to Fresh Water as defined by SASB.  </t>
  </si>
  <si>
    <t>2. Data includes employees only and does not include contractors.</t>
  </si>
  <si>
    <t>Total Downstream Processing</t>
  </si>
  <si>
    <r>
      <t>Downstream Processing</t>
    </r>
    <r>
      <rPr>
        <b/>
        <vertAlign val="superscript"/>
        <sz val="8"/>
        <color theme="0"/>
        <rFont val="Century Gothic"/>
        <family val="2"/>
      </rPr>
      <t>2</t>
    </r>
  </si>
  <si>
    <t>Public Health page on fcx.com</t>
  </si>
  <si>
    <t>People page on fcx.com</t>
  </si>
  <si>
    <t>Communities page on fcx.com</t>
  </si>
  <si>
    <t>Environment page on fcx.com</t>
  </si>
  <si>
    <t>Indigenous Peoples page on fcx.com</t>
  </si>
  <si>
    <t>Land Use and Customary Rights page on fcx.com</t>
  </si>
  <si>
    <t>Sustainability Reports and Documents Archive on fcx.com</t>
  </si>
  <si>
    <t>Public Health</t>
  </si>
  <si>
    <t>Assessing &amp; Managing Impacts</t>
  </si>
  <si>
    <t>People</t>
  </si>
  <si>
    <t>Indigenous Peoples</t>
  </si>
  <si>
    <t>Land Use and Customary Rights</t>
  </si>
  <si>
    <t>2020 Annual Report on Sustainability</t>
  </si>
  <si>
    <t>2020 Form 10-K</t>
  </si>
  <si>
    <t>2021 Proxy Statement</t>
  </si>
  <si>
    <t>2019 Climate Report</t>
  </si>
  <si>
    <t>2019 Water Report</t>
  </si>
  <si>
    <t>Voluntary Principles (VPs) Report</t>
  </si>
  <si>
    <t>Principles of Business Conduct (PBC)</t>
  </si>
  <si>
    <r>
      <t>Water Utilization</t>
    </r>
    <r>
      <rPr>
        <sz val="8"/>
        <color theme="1"/>
        <rFont val="Century Gothic"/>
        <family val="2"/>
      </rPr>
      <t xml:space="preserve"> (thousand cubic meters)</t>
    </r>
  </si>
  <si>
    <r>
      <t>Total New Water Withdrawn</t>
    </r>
    <r>
      <rPr>
        <vertAlign val="superscript"/>
        <sz val="8"/>
        <color theme="1"/>
        <rFont val="Century Gothic"/>
        <family val="2"/>
      </rPr>
      <t>1</t>
    </r>
    <r>
      <rPr>
        <sz val="8"/>
        <color theme="1"/>
        <rFont val="Century Gothic"/>
        <family val="2"/>
      </rPr>
      <t xml:space="preserve"> </t>
    </r>
  </si>
  <si>
    <t>1. New water withdrawal includes new water that is received or extracted by operation and used for the first time. New water withdrawals include high quality freshwater and lower quality water and are categorized by type: groundwater, surface water, stormwater, sea water or third-party water. Water withdrawals exclude water diverted away from operational areas without use.</t>
  </si>
  <si>
    <r>
      <t>Total Water Consumption</t>
    </r>
    <r>
      <rPr>
        <b/>
        <vertAlign val="superscript"/>
        <sz val="8"/>
        <color theme="1"/>
        <rFont val="Century Gothic"/>
        <family val="2"/>
      </rPr>
      <t>5</t>
    </r>
  </si>
  <si>
    <r>
      <t>Total New Water Withdrawn</t>
    </r>
    <r>
      <rPr>
        <vertAlign val="superscript"/>
        <sz val="8"/>
        <color theme="1"/>
        <rFont val="Century Gothic"/>
        <family val="2"/>
      </rPr>
      <t>2</t>
    </r>
  </si>
  <si>
    <t xml:space="preserve">1. Tailings impoundment counts include non-operating sites and are reviewed at least annually and updated according to construction of new facilities, changes in operating conditions, closure, business transactions, and legal reviews. FCX provides a full disclosure of tailings facilities, location, status, construction type and hazard categorization available at fcx.com/sites/fcx/files/documents/sustainability/supporting_data.pdf. </t>
  </si>
  <si>
    <r>
      <t>(1) 98.2 thousand metric tons of CO
(2) 39.9 thousand metric tons of NOx
(3) 7.3 thousand metric tons of SOx
(4) 13.1 thousand metric tons of PM</t>
    </r>
    <r>
      <rPr>
        <vertAlign val="subscript"/>
        <sz val="8"/>
        <rFont val="Century Gothic"/>
        <family val="2"/>
      </rPr>
      <t>10</t>
    </r>
    <r>
      <rPr>
        <sz val="8"/>
        <rFont val="Century Gothic"/>
        <family val="2"/>
      </rPr>
      <t xml:space="preserve">
(5) Less than one metric ton of Hg
(6) 20 metric tons of Pb
(7) 8.3 thousand metric tons of VOCs</t>
    </r>
  </si>
  <si>
    <r>
      <t xml:space="preserve">(1) Total energy consumed: 86,219 TJ
(2) Percentage grid electricity: 38%  
(3) Percentage renewable: 3.8%*
</t>
    </r>
    <r>
      <rPr>
        <i/>
        <sz val="8"/>
        <rFont val="Century Gothic"/>
        <family val="2"/>
      </rPr>
      <t>*These data include renewable energy sources such as wind, solar and geothermal contracts for energy consumption, and a percentage associated with biofuels used onsite. Our Americas operations also receive power from hydro and biomass sources, which are not included in the SASB EM-MM standard definition of renewable energy, but are considered low-emission sources.</t>
    </r>
  </si>
  <si>
    <r>
      <t xml:space="preserve">(1) Total freshwater withdrawn: 192,683 thousand cubic meters; 23% with High or Extremely High Baseline Water Stress 
(2) Total freshwater consumed: 100,136 thousand cubic meters; 39% with High or Extremely High Baseline Water Stress
</t>
    </r>
    <r>
      <rPr>
        <i/>
        <sz val="8"/>
        <rFont val="Century Gothic"/>
        <family val="2"/>
      </rPr>
      <t xml:space="preserve">Freshwater totals above are defined by SASB and equivalent to high quality freshwater as defined by ICMM. For more comprehensive information on our water performance and the water stress classifications, please see reference documents.  </t>
    </r>
  </si>
  <si>
    <t>FCX uses a combination of tools to help gather critical data on suppliers with regard to compliance, ESG and other related risks. In recognition of the potential legal and reputational liability that could result from actions of our business partners and contractors under the Foreign Corrupt Practices Act (FCPA) and other laws, the company implemented an online due diligence platform, the Freeport Compliance eXchange (FCeX). This survey-based software platform is designed to assess risk in areas of anti-corruption, international trade and human rights. FCeX has enhanced our ability to identify, assess and mitigate compliance risks. In 2020, we added a Responsible Sourcing section to the survey to gather information from each supplier on their ESG programs, including sustainability-related management systems and certifications, human rights, health and safety, and environmental commitments, among others.  
In 2020, we also initiated implementing a software system, called Ariba Supplier Risk Management, that will be integrated into our central purchasing system. The new software enhances our supplier risk assessment using data from external sources – including operations, regulatory (anti-corruption and human rights), environmental and financial – and will provide more in-depth risk-based assessments through targeted questionnaires and audits. We will track these assessments and resulting actions, engagement and approvals for ongoing supplier life cycle management. 
Annually, we perform company-wide program and risk assessments with assistance from our internal audit firm, Deloitte, to assess risk and plan for the following year’s audit strategy. Business controls resulting from periodic fraud risk assessments are tested and reviewed annually at our corporate offices as well as at PT-FI, Cerro Verde, El Abra and Atlantic Copper.</t>
  </si>
  <si>
    <r>
      <rPr>
        <u/>
        <sz val="8"/>
        <rFont val="Century Gothic"/>
        <family val="2"/>
      </rPr>
      <t>Endangered Species Habitat</t>
    </r>
    <r>
      <rPr>
        <b/>
        <sz val="8"/>
        <rFont val="Century Gothic"/>
        <family val="2"/>
      </rPr>
      <t xml:space="preserve">
</t>
    </r>
    <r>
      <rPr>
        <sz val="8"/>
        <rFont val="Century Gothic"/>
        <family val="2"/>
      </rPr>
      <t xml:space="preserve">0.3% of total 2P reserves are in endangered species habitat (1% Sierrita; &lt;1% Cerro Verde)
70.8% of total 2P reserves are near (within 5 kilometers of) endangered species habitat (100% of PT-FI, Cerro Verde, Climax and Sierrita; 82% Morenci; 20% Chino)
FCX's proven and probable (2P) reserves that are located near endangered species habitats do not affect those habitats. The endangered species habitats near Morenci, Chino, and Climax reserves are located on federal lands managed by the U.S. Forest Service; we do not conduct activities within the habitat. Cerro Verde’s reserves qualify due to an endangered bat species that is known to occur and forage in the general region of the operations and we actively seek to protect the species. PT-FI’s reserves qualify due to the district’s proximity to Lorentz National Park, however, we have not and will not conduct any mining or exploration activities in Lorentz National Park, which is a UNESCO World Heritage Site. As part of our ICMM commitment, we will not explore nor mine at any UNESCO World Heritage Sites. Furthermore, PT-FI mining operations have fully transitioned underground.
</t>
    </r>
    <r>
      <rPr>
        <i/>
        <sz val="8"/>
        <rFont val="Century Gothic"/>
        <family val="2"/>
      </rPr>
      <t>Percentages reported above are based on ore tonnages. Refer to page 33 of FCX's 2020 10-K for average ore grades.</t>
    </r>
  </si>
  <si>
    <r>
      <rPr>
        <u/>
        <sz val="8"/>
        <color theme="1"/>
        <rFont val="Century Gothic"/>
        <family val="2"/>
      </rPr>
      <t>Protected Areas</t>
    </r>
    <r>
      <rPr>
        <b/>
        <sz val="8"/>
        <color theme="1"/>
        <rFont val="Century Gothic"/>
        <family val="2"/>
      </rPr>
      <t xml:space="preserve">
</t>
    </r>
    <r>
      <rPr>
        <sz val="8"/>
        <color theme="1"/>
        <rFont val="Century Gothic"/>
        <family val="2"/>
      </rPr>
      <t xml:space="preserve">0% of total 2P reserves are in protected areas 
9.9% of total 2P reserves are near (within 5 kilometers of) protected areas (100% PT-FI and 100% Henderson)
FCX's proven and probable (2P) reserves near protected areas are associated with our Henderson mine in Colorado and PT-FI operations in Indonesia. Both are underground operations and therefore have reduced potential to affect the protected areas. </t>
    </r>
  </si>
  <si>
    <t>(1) ESG Performance Trend Data: Climate</t>
  </si>
  <si>
    <t>(1) ESG Performance Trend Data: Air Emissions</t>
  </si>
  <si>
    <t>(1) ESG Performance Trend Data: Water</t>
  </si>
  <si>
    <t>(1) 2020 Form 10-K, Item 1A: Risk Factors: Operational Risks
(2) ESG Performance Trend Data: Mining.Mineral Processing Waste</t>
  </si>
  <si>
    <t>(1) ESG Performance Trend Data: Mining.Mineral Processing Waste</t>
  </si>
  <si>
    <t>(1) Overview of Tailings Management and Stewardship Program
(2) Tailings Management and Stewardship Summary
(3) ESG Performance Trend Data: Tailings Impoundments</t>
  </si>
  <si>
    <t>(1) 2020 Form 10-K, Items 1 and 2. Business and Properties: MINERAL RESERVES
(2) 2020 Annual Report on Sustainability: Biodiversity
(3) Sustainability &gt; Environment page on fcx.com</t>
  </si>
  <si>
    <t>(1) 2020 Form 10-K, Items 1 and 2. Business and Properties: MINERAL RESERVES
(2) 2020 Annual Report on Sustainability: Indigenous Peoples 
(3) Sustainability &gt; People &gt; Indigenous Peoples &gt; Land Use &amp; Customary Rights page on fcx.com
(4) Sustainability &gt; People &gt; Indigenous Peoples page on fcx.com</t>
  </si>
  <si>
    <t>(1) 2020 Form 10-K, Item 4: Mine Safety Disclosures
(2) ESG Performance Trend Data: Health &amp; Safety</t>
  </si>
  <si>
    <t>(1) 2020 Form 10-K, Items 1 and 2. Business and Properties: GENERAL</t>
  </si>
  <si>
    <t>(1) 2020 Form 10-K, Items 1 and 2. Business and Properties: MINING PRODUCTION AND SALES DATA</t>
  </si>
  <si>
    <t>2. Amounts presented do not reflect payments on assessment under dispute.  Amounts presented reflect credits from prior years as applicable.</t>
  </si>
  <si>
    <r>
      <t>Cash Payments to Governments</t>
    </r>
    <r>
      <rPr>
        <vertAlign val="superscript"/>
        <sz val="8"/>
        <rFont val="Century Gothic"/>
        <family val="2"/>
      </rPr>
      <t>1,2</t>
    </r>
  </si>
  <si>
    <t xml:space="preserve">INTERNATIONAL COUNCIL OF MINING AND METALS (ICMM) PRINCIPLES </t>
  </si>
  <si>
    <t xml:space="preserve">3. TRIR = [(Fatalities + Lost-time Incidents + Restricted-duty Incidents + Medical Treatment) x 200,000] / Total Hours Worked. TRIR is equivalent to MSHA All-Incidence Rate (AIR). TRIR presented here may differ from reported TRIR in FCX's Form 10-K filings because data have been adjusted to exclude disposed assets for comparison purposes. </t>
  </si>
  <si>
    <r>
      <t xml:space="preserve">At the time of this report publication, FCX did not have operations located in "active areas of conflict" as defined by the latest available data from the 2019 Uppsala Conflict Data Program.
At our PT-FI operations in Papua, Indonesia, there have been attacks on civilians by separatists and highly publicized conflicts between separatists and the Indonesia military and police, some of which have occurred in or near our project area. FCX is a founding member, guided by, and implements The Voluntary Principles on Security and Human Rights for our security and human rights programs, including interactions with host government police, military personnel and private security contractors. 
</t>
    </r>
    <r>
      <rPr>
        <i/>
        <sz val="8"/>
        <rFont val="Century Gothic"/>
        <family val="2"/>
      </rPr>
      <t>For more information on our approach to human rights and security, please see the relevant sections of our 2020 Annual Report on Sustainability and the human rights section of our website.</t>
    </r>
  </si>
  <si>
    <r>
      <t xml:space="preserve">Approximately 38% of our global full-time employees were covered by collective labor agreements at December 31, 2020, broken down as follows: 
0% North America
73% Indonesia
66% South America
67% Europe/Other
While our North American workforce is not represented by unions, our hourly employees elect to work directly with company management rather than through union representation using our Guiding Principles agreement, which outlines how we work together within the values of the company to achieve our collective goals. 
</t>
    </r>
    <r>
      <rPr>
        <i/>
        <sz val="8"/>
        <rFont val="Century Gothic"/>
        <family val="2"/>
      </rPr>
      <t>Please see references for more information on our approach to labor relations.</t>
    </r>
  </si>
  <si>
    <t>Freeport-McMoRan Inc.</t>
  </si>
  <si>
    <t>Freeport-McMoRan (FCX) is a leading international mining company with headquarters in Phoenix, Arizona. Our company was incorporated under the laws of the state of Delaware on November 10, 1987. We operate large, long-lived geographically diverse assets with significant proven and probable reserves of copper, gold and molybdenum. Our portfolio of assets includes the Grasberg minerals district in Indonesia, one of the world’s largest copper and gold deposits; and significant mining operations in the Americas, including the large-scale Morenci minerals district in North America and the Cerro Verde operation in South America.
About Us on fcx.com
Form 10-K: Part I General</t>
  </si>
  <si>
    <t>Phoenix, Arizona, USA
About Us on fcx.com</t>
  </si>
  <si>
    <t>Our operating mines are located in Chile, Indonesia, Peru and the United States. For further information on our operations, please see:
About Us on fcx.com
Form 10-K: Part I, General
Form 10-K: Part I, Mining Operations</t>
  </si>
  <si>
    <t>Form 10-K: Part I, General</t>
  </si>
  <si>
    <t>Form 10-K: Part I, Products and Sales</t>
  </si>
  <si>
    <t>Annual Report on Sustainability: People - Workforce
Form 10-K: Part I, Mining Production and Sales Data
Form 10-K: Part II, Revenues</t>
  </si>
  <si>
    <t>Form 10-K: Items 1 and 2. Business and Properties: Human Capital: Workforce
Annual Report on Sustainability: People - Workforce</t>
  </si>
  <si>
    <t>SDG 8: Decent Work and Economic Growth
SDG 10: Reduced Inequalities</t>
  </si>
  <si>
    <t>Form 10-K: Part I, Sources and Availability of Energy, Natural Resources and Raw Materials
Annual Report on Sustainability: Responsible Value Chains
Global Supply Chain webpage on fcx.com
Commodity Management webpage on fcx.com
Economic Value Contributed &gt; Local Suppliers webpage on fcx.com
ESG Performance data</t>
  </si>
  <si>
    <t>Form 10-K: Part II, Management's Discussion and Analysis of Financial Condition and Results of Operations and Quantitative and Qualitative Disclosures About Market Risk
Annual Report on Sustainability: Responsible Value Chains</t>
  </si>
  <si>
    <t>Freeport-McMoRan is a leading responsible copper producer. Our commitment to responsible copper production is visible in everything we do, driven by our core values of Safety, Respect, Integrity, Excellence and Commitment. Our values direct the decisions we make as a company and as individual employees. These values represent who we are and how we work – everyone, everywhere, every day. Our focus on responsible production is critical to establish and maintain acceptance from our local stakeholders through shared value creation and to meet society's responsible sourcing objectives necessary to supply the world with copper.
Annual Report on Sustainability: Our Approach; The Risk Register; People; Environment</t>
  </si>
  <si>
    <t>Annual Report on Sustainability: Voluntary Memberships &amp; Commitments; Performance Targets; Environment
Voluntary Memberships &amp; Commitments on fcx.com
ESG Performance Data</t>
  </si>
  <si>
    <t>Annual Report on Sustainability: Voluntary Memberships &amp; Commitments
Voluntary Memberships &amp; Commitments on fcx.com</t>
  </si>
  <si>
    <t>Annual Report on Sustainability: Letter to Stakeholders; Message from our Corporate Responsibility Committee Chair</t>
  </si>
  <si>
    <t>Annual Report on Sustainability: Our Approach; Focus Areas; Materiality
Form 10-K: Part I, Risk Factors
Climate Report
Water Report</t>
  </si>
  <si>
    <t xml:space="preserve">Annual Report on Sustainability: Our Approach; Business Integrity; Values, Policies &amp; Practices; Voluntary 
Memberships &amp; Commitments
Voluntary Memberships &amp; Commitments on fcx.com
</t>
  </si>
  <si>
    <t>Annual Report on Sustainability: Values, Policies &amp; Practices; Business Integrity; Grievance Mechanisms and Remedy; Community Grievance Mechanisms</t>
  </si>
  <si>
    <t>Annual Report on Sustainability: Governance
Corporate Governance Guidelines
Proxy Statement: Corporate Governance</t>
  </si>
  <si>
    <t>Annual Report on Sustainability: Our Approach
Proxy Statement: Sustainability</t>
  </si>
  <si>
    <t>Annual Report on Sustainability: Our Approach
Proxy Statement: Stakeholder Engagement</t>
  </si>
  <si>
    <t>SDG 16: Peace, Justice and Strong Institutions
SDG 17: Partnerships for the Goals</t>
  </si>
  <si>
    <t>Annual Report on Sustainability: Governance
Proxy Statement: Board Composition Overview</t>
  </si>
  <si>
    <t>Mr. Gerald J. Ford was the Non-Executive Chairman of the Board of Freeport-McMoRan Inc.through 2020. Richard C. Adkerson was appointed as Chairman of the Board in 2021.
Proxy Statement: Information About Director Nominees</t>
  </si>
  <si>
    <t>Proxy Statement: Corporate Governance
Corporate Governance Guidelines</t>
  </si>
  <si>
    <t>Freeport-McMoRan maintains Conflicts of Interest Guidelines that are designed to provide guidance to directors, officers and employees so that conflicts of interest may be avoided. The guidelines establish procedures for disclosure of actual or potential conflicts of interest so that concerns may be addressed and any necessary corrective action may be taken.
Corporate Governance Guidelines
Principles of Business Conduct on fcx.com
Proxy Statement: Certain Transactions</t>
  </si>
  <si>
    <t>Annual Report on Sustainability: Our Approach
Annual Report on Sustainability: Business Integrity
Proxy Statement: Corporate Governance</t>
  </si>
  <si>
    <t>Annual Report on Sustainability: Our Approach
Proxy Statement: Information About Director Nominees</t>
  </si>
  <si>
    <t>Corporate Governance Guidelines
Proxy Statement: Board and Committee Evaluation Proces
Proxy Statement: Executive Compensation Philosophy</t>
  </si>
  <si>
    <t xml:space="preserve">Annual Report on Sustainability: Our Approach
Proxy Statement: Board’s Role in Oversight of Strategy and Risk Management
Corporate Governance Guidelines
Corporate Responsibility Committee Charter </t>
  </si>
  <si>
    <t xml:space="preserve">SDG 16: Peace, Justice and Strong Institutions
</t>
  </si>
  <si>
    <t>Annual Report on Sustainability: Our Approach
Proxy Statement: Board’s Role in Oversight of Strategy and 
Risk Management</t>
  </si>
  <si>
    <t xml:space="preserve">Annual Report on Sustainability: Our Approach
Proxy Statement: Sustainability
Corporate Governance Guidelines
Corporate Responsibility Committee Charter </t>
  </si>
  <si>
    <t>Our Chairman and CEO has ultimate responsibility for the company’s sustainability performance. The company’s cross-functional Sustainability Leadership Team (SLT) includes members of the management team tasked with defining the sustainability strategy and implementing our sustainability policies, systems and programs across the organization. The SLT is sponsored by our Senior Vice President and Chief Administrative Officer and is led by our Vice President and Chief Sustainability Officer, with active participation from other members of the SLT, including our four operational business unit Presidents. SLT membership also includes Vice Presidents or senior representatives from functional groups, including health and safety, security, supply chain, human resources, sales, legal, compliance, sustainability and finance. Executive officers are held accountable for the company’s sustainability performance through the company’s performance-based annual incentive program (AIP). In 2020, ESG metrics collectively accounted for 25% of the AIP (15% safety and 10% sustainability).
Annual Report on Sustainability: Our Approach; Letter to Stakeholders; Message from our Corporate Responsibility Committee Chair
GRI Content Index (this index)</t>
  </si>
  <si>
    <t xml:space="preserve">Annual Report on Sustainability: Our Approach; Compliance Line
Proxy Statement: Stockholder and Stakeholder Engagement
Proxy Statement: Communications with the Board
</t>
  </si>
  <si>
    <t>Proxy Statement: Key Topics Discussed in 2020
Company strategy and capital structure
• COVID-19 response and management
• Climate strategy (including greenhouse gas (GHG) emissions reduction target for the Americas and inaugural climate report)
• ESG initiatives, including enhanced disclosures and commitment to align with Sustainable Accounting Standards Board (SASB) and Task Force on Climate related Disclosures (TCFD) reporting frameworks
• Inclusion and diversity efforts
• Board composition and ongoing recruitment efforts
• Executive compensation practices
• Water report
• Human capital management, including safety and health and employee engagement and development
• Succession planning
Annual Report on Sustainability: Human Rights; Communities; Compliance Line
FCX.com: Human Rights; Communities</t>
  </si>
  <si>
    <t>Proxy Statement: Process of Setting Director Compensation
Annual Report on Sustainability: Workforce - Fair &amp; Equitable Remuneration; Diversity &amp; Inclusion</t>
  </si>
  <si>
    <t>We focus on attracting and retaining talented people by offering quality employment with competitive compensation and opportunities for professional development. Our approach to compensation and benefits is market-based and competitive and informed by annual benchmarking and analysis. We are committed to respecting the rights of our workforce, including paying fair wages. This includes equal pay for equal work, and compensation levels that support the acquisition of the goods and services necessary for an average size family to meet their basic needs in the geographic locations where we operate.
Proxy Statement: Process of Setting Director Compensation
Annual Report on Sustainability: Workforce - Fair &amp; Equitable Remuneration; Diversity &amp; Inclusion</t>
  </si>
  <si>
    <t>Proxy Statement: Stockholder and Stakeholder Engagement</t>
  </si>
  <si>
    <t>Annual Report on Sustainability: Our Approach; Voluntary Memberships &amp; Commitments
Voluntary Memberships &amp; Commitments, Communities, Stakeholder Engagement and Human Rights on fcx.com</t>
  </si>
  <si>
    <t xml:space="preserve">Workforce &gt; Labor Relations on fcx.com
Form 10-K: Part I, Labor Matters
</t>
  </si>
  <si>
    <t>SDG 11: Sustainable Cities and Communities</t>
  </si>
  <si>
    <t>Annual Report on Sustainability: Letter to Stakeholders; Message from our Corporate Responsibility Committee Chair; Our Approach
Communities; Stakeholder Engagement
Human Rights on fcx.com</t>
  </si>
  <si>
    <t>Freeport-McMoRan is committed to communicating regularly and transparently with our stakeholders about how we do business. Annually, we publish a report on sustainability. Our sustainability report provides information on how we address the environmental, social and governance matters we and our stakeholders view as most important to our business. This report is intended to be a companion to our 2020 Annual Report and 2021 Proxy Statement as well as the Sustainability section of our website.
The 2020 report focuses primarily on the operations of Freeport-McMoRan’s subsidiaries: Freeport Minerals Corporation (FMC) in the Americas and PT Freeport Indonesia (PT-FI) in Indonesia for the period January 1, 2020, to December 31, 2020, unless otherwise indicated. All data is effective as of December 31, 2020, unless otherwise noted. For additional information on all topics that are important to Freeport-McMoRan, please visit our website.
Annual Report on Sustainability: About this Report; Our Approach 
GRI Content Index (this index)</t>
  </si>
  <si>
    <t>ENVIRONMENTAL
Environmental Management
Climate
Water Stewardship
Tailings Management &amp; Stewardship
Biodiversity
Waste Management &amp; Reclamation
SOCIAL
Health &amp; Safety
Human Rights
Workforce
Community Engagement &amp; Development
Engaging with Indigenous Peoples
GOVERNANCE
Anti-Corruption
Ethics &amp; Integrity
Board &amp; CRC Leadership
Responsible Value Chains
Product Stewardship
Political Spending
Annual Report on Sustainability: Focus Areas; The Risk Register; Materiality
GRI Content Index (this index)</t>
  </si>
  <si>
    <t>As a result of methodology changes or corrections, prior year data may be updated. Data presentation and comparisons may not meet the direct needs of all stakeholders, and we encourage users of this information to contact our Sustainability Department with inquiries, sustainability@fmi.com.</t>
  </si>
  <si>
    <t>Annual Report on Sustainability: About this Report</t>
  </si>
  <si>
    <t>Fiscal year ended December 31, 2020</t>
  </si>
  <si>
    <t>Annual</t>
  </si>
  <si>
    <t xml:space="preserve">sustainability@fmi.com </t>
  </si>
  <si>
    <t>GRI Content Index (this index)
External Assurance
Annual Report on Sustainability: About this Report</t>
  </si>
  <si>
    <t>GRI Content Index (this index)</t>
  </si>
  <si>
    <t>Our Annual Reports on Sustainability have been independently verified since 2005. External assurance of our 2020 reporting was conducted by Corporate Integrity Ltd. in accordance with the ICMM Mining Principles Assurance and Validation Procedure and the Copper Mark Assurance Process. Since 2009, site-level external assurance has been completed multiple times at all active mining and metals processing operations. We conduct site-level external assurance at each of our operations at least once every three years and annually at PT-FI and Cerro Verde
Annual Report on Sustainability: External Assurance; Our Approach
External Assurance on fcx.com</t>
  </si>
  <si>
    <t>Our management approach is described in each relevant section.
Annual Report on Sustainability: About this Report; Our Approach
Form 10-K: Part I, General
GRI Content Index (this index)</t>
  </si>
  <si>
    <t>Our management approach is described in each relevant section and focus area.
Annual Report on Sustainability: About this Report; Our Approach; Business Integrity; Letter to Stakeholders; Message from our Corporate Responsibility Committee Chair
Form 10-K: Part I, General
GRI Content Index (this index)</t>
  </si>
  <si>
    <t>Our management approach is described in each relevant section.
Annual Report on Sustainability: About this Report; Our Approach
GRI Content Index (this index)</t>
  </si>
  <si>
    <t>Form 10-K: Part II, Consolidated Results
Annual Report on Sustainability: Our Approach
Economic Value Contributed on fcx.com</t>
  </si>
  <si>
    <t xml:space="preserve">Form 10-K: Part II, Consolidated Results
Annual Report on Sustainability: About this Report; Our Approach; Business Integrity; Community Grievance Mechanisms; Letter to Stakeholders; Message from our Corporate Responsibility Committee Chair
GRI Content Index (this index)
</t>
  </si>
  <si>
    <t>Form 10-K
Annual Report on Sustainability: Our Approach</t>
  </si>
  <si>
    <t>Form 10-K: Part II, Consolidated Results
Annual Report on Sustainability: Community Engagement; Social Investments; Transparency of Government Payments
Economic Value Contributed on fcx.com</t>
  </si>
  <si>
    <t>SDG 1: No Poverty
SDG 2: Zero Hunger
SDG 5: Gender Equality
SDG 7: Affordable and Clean Energy
SDG 8: Decent Work and Economic Growth
SDG 9: Industry, Innovation and Infrastructure</t>
  </si>
  <si>
    <t xml:space="preserve">Form 10-K: Environmental Risks
Annual Report on Sustainability: Climate; Water Stewardship
Climate Report
Water Report </t>
  </si>
  <si>
    <t>SDG 13: Climate Action</t>
  </si>
  <si>
    <t>Annual Report on Sustainability: Our Approach; Community Engagement; Social Investments; Economic Value Contributed
Form 10-K: Part II, Consolidated Results
Economic Value Contributed on fcx.com</t>
  </si>
  <si>
    <t>Annual Report on Sustainability: Our Approach; Community Engagement; Social Investments; Business Integrity; Letter to Stakeholders; Message from our Corporate Responsibility Committee Chair
Form 10-K: Part II, Consolidated Results
Economic Value Contributed and Assessing &amp; Managing Impacts &gt; Community Grievance Mechanisms on fcx.com</t>
  </si>
  <si>
    <t>Annual Report on Sustainability: Our Approach
Form 10-K: Part II, Consolidated Results</t>
  </si>
  <si>
    <t>Community Engagement, Social Investments, Public Health, Environment and Economic Value Contributed on fcx.com
ESG Performance Data</t>
  </si>
  <si>
    <t>Community Engagement &amp; Social Investments and Economic Value Contributed on fcx.com
ESG Performance Data</t>
  </si>
  <si>
    <t xml:space="preserve">Annual Report on Sustainability: Our Approach; Responsible Value Chains
Community Engagement, Social Investments and Economic Value Contributed on fcx.com
Form 10-K: Part I, Sources and Availability of Energy, Natural Resources and Raw Materials
</t>
  </si>
  <si>
    <t>Annual Report on Sustainability: Our Approach; Business Integrity; Letter to Stakeholders; Message from our Corporate Responsibility Committee Chair;  Responsible Value Chains
Economic Value Contributed, Community Engagement &amp; Social Investments, Community Grievance Mechanisms on fcx.com
Form 10-K: Part I, Sources and Availability of Energy, Natural Resources and Raw Materials</t>
  </si>
  <si>
    <t>Annual Report on Sustainability: Our Approach
Form 10-K: Part I, Sources and Availability of Energy, Natural Resources and Raw Materials</t>
  </si>
  <si>
    <t>2020 Procurement Spend Distribution:
Local = 34%
National = 53%
Outside Home Country = 14%
Economic Value Contributed &gt; Local Suppliers on fcx.com
ESG Performance Data</t>
  </si>
  <si>
    <t xml:space="preserve">Annual Report on Sustainability: Our Approach; Business Integrity
Economic Value Contributed on fcx.com
Form 10-K: Part I, Risk Factors
</t>
  </si>
  <si>
    <t>Annual Report on Sustainability: Our Approach; Business Integrity; Letter to Stakeholders; Message from our Corporate Responsibility Committee Chair
Economic Value Contributed and Assessing &amp; managing Impacts &gt; Community Grievance Mechanisms on fcx.com
Form 10-K: Part I, Risk Factors</t>
  </si>
  <si>
    <t>Annual Report on Sustainability: Our Approach; Business Integrity
Form 10-K: Part I, Risk Factors</t>
  </si>
  <si>
    <t>Every year, our internal audit firm performs a company-wide, global business risk assessment to assist in planning the next year’s audit projects. This overall risk assessment includes corruption as a risk factor.
Annual Report on Sustainability: Bisiness Integrity; Focus Areas</t>
  </si>
  <si>
    <t xml:space="preserve">Annual Report on Sustainability: Business Integrity
</t>
  </si>
  <si>
    <t xml:space="preserve">Annual Report on Sustainability: Our Approach; Environment; Climate
Climate Report
Form 10-K: Part I, General
</t>
  </si>
  <si>
    <t>Annual Report on Sustainability: Letter to Stakeholders
Message from our Corporate Responsibility Committee Chair; 
Our Approach; Environment; Business Integrity; Climate
Form 10-K: Part I, General
Climate Report</t>
  </si>
  <si>
    <t>Annual Report on Sustainability: Our Approach
Form 10-K</t>
  </si>
  <si>
    <t>Annual Report on Sustainability: Climate
Climate Report
Form 10-K: Part I, General
ESG Performance Data</t>
  </si>
  <si>
    <t>Annual Report on Sustainability: Climate
Climate Report
ESG Performance Data</t>
  </si>
  <si>
    <t>Annual Report on Sustainability: Climate
Climate Report</t>
  </si>
  <si>
    <t>Annual Report on Sustainability: Our Approach; Environment; Water Stewardship
Water Report
Form 10-K: Part I, General
ESG Performance Data</t>
  </si>
  <si>
    <t>Annual Report on Sustainability: Letter to Stakeholders; 
Message from our Corporate Responsibility Committee Chair; Our Approach; Environment; Business Integrity; Water Stewardship
Form 10-K: Part I, General
Water Report</t>
  </si>
  <si>
    <t>Annual Report on Sustainability: Our Approach
Form 10-K: Part I, General</t>
  </si>
  <si>
    <t>Annual Report on Sustainability: Water Stewardship
Water Report</t>
  </si>
  <si>
    <t>Annual Report on Sustainability: Water Stewardship
Water Report
ESG Performance Data</t>
  </si>
  <si>
    <t>Annual Report on Sustainability: Water Stewardship
Water Report</t>
  </si>
  <si>
    <t>Annual Report on Sustainability: Our Approach
Biodiversity on fcx.com
Form 10-K: Part I, Risk Factors</t>
  </si>
  <si>
    <t>Annual Report on Sustainability: Letter to Stakeholders; Message from our Corporate Responsibility Committee Chair; Our Approach; Environment; Business Integrity
Form 10-K
Community Grievance Mechanisms and Biodiversity on fcx.com</t>
  </si>
  <si>
    <t>Annual Report on Sustainability: Our Approach
Form 10-K: Part I, Risk Factors</t>
  </si>
  <si>
    <t>A nnual Report on Sustainability: Biodiversity; Tailings Stewardship
Biodiversity and Tailings Management on fcx.com</t>
  </si>
  <si>
    <t>Annual Report on Sustainability: Environment; Mine Closure &amp; Reclamation; Biodiversity
Biodiversity on fcx.com</t>
  </si>
  <si>
    <t>Annual Report on Sustainability: Mine Closure &amp; Reclamation
Biodiversity on fcx.com</t>
  </si>
  <si>
    <t>Biodiversity on fcx.com</t>
  </si>
  <si>
    <t>Annual Report on Sustainability: Our Approach; Environment; Climate
Climate Report
Form 10-K: Part I, Risk Factors</t>
  </si>
  <si>
    <t>Annual Report on Sustainability: Letter to Stakeholders; Message from our Corporate Responsibility Committee Chair; Our Approach; Environment; Business Integrity; Climate
Form 10-K: Part I, Risk Factors
Assessing &amp; Managing impacts &gt; Community Grievance Mechanisms on fcx.com
Climate Report</t>
  </si>
  <si>
    <t>Annual Report on Sustainability: Climate
Climate Report
ESG Performance Data</t>
  </si>
  <si>
    <t>ESG Performance Data</t>
  </si>
  <si>
    <t>Annual Report on Sustainability: Our Approach; Environment; 
Waste Management; Tailings Management; Water Stewardship
Form 10-K: Part I, Risk Factors</t>
  </si>
  <si>
    <t xml:space="preserve">Annual Report on Sustainability: Letter to Stakeholders;
Message from our Corporate Responsibility Committee Chair; Our Approach; Environment; Business Integrity; Waste Management; Tailings Management; Water Stewardship; Community Grievance Mechanisms
Form 10-K: Part I, Risk Factors
Assessing &amp; Managing Impacts &gt; Community Grievance Mechanisms on fcx.com
</t>
  </si>
  <si>
    <t>Annual Report on Sustainability: Water Stewardship
Tailings Management &amp; Stewardship &gt; Controlled Riverine 
Tailings Management on fcx.com</t>
  </si>
  <si>
    <t xml:space="preserve">Annual Report on Sustainability: Waste Management
</t>
  </si>
  <si>
    <t>Annual Report on Sustainability: Performance Targets; Environment
ESG Performance Data</t>
  </si>
  <si>
    <t xml:space="preserve">Biodiversity and Tailings Management &amp; Stewardship &gt; 
Controlled Riverine Tailings Management on fcx.com
</t>
  </si>
  <si>
    <t>Annual Report on Sustainability: Tailings Stewardship; Waste Management
Tailings Management on fcx.com
Form 10-K: Part I, Operational Risks</t>
  </si>
  <si>
    <t>Annual Report on Sustainability: Our Approach; Environment
Form 10-K</t>
  </si>
  <si>
    <t xml:space="preserve">Annual Report on Sustainability: Letter to Stakeholders; Message from our Corporate Responsibility Committee Chair; Our Approach; Environment; Business Integrity
Form 10-K: Part I, Operational Risks
Assessing &amp; Managing Impacts &gt; Community Grievance Mechanisms on fcx.com
</t>
  </si>
  <si>
    <t>Annual Report on Sustainability: Our Approach
Form 10-K: Part I, Operational Risks</t>
  </si>
  <si>
    <t xml:space="preserve">Annual Report on Sustainability: Environment
</t>
  </si>
  <si>
    <t>SDG 6: Clean Water and Sanitation
SDG 12: Responsible Consumption and Production
SDG 13: Climate Action
SDG 14: Life Below Water
SDG 15: Life on Land
SDG 16: Peace, Justice and Strong Institutions</t>
  </si>
  <si>
    <t xml:space="preserve">Annual Report on Sustainability: Our Approach; Environment
Environmental Policy
</t>
  </si>
  <si>
    <t xml:space="preserve">Annual Report on Sustainability: Our Approach; Environment; Business Integrity; Responsible Value Chains
</t>
  </si>
  <si>
    <t xml:space="preserve">Annual Report on Sustainability: Our Approach
</t>
  </si>
  <si>
    <t>Annual Report on Sustainability: Business Integrity; Defining Responsible Production</t>
  </si>
  <si>
    <t>Annual Report on Sustainability: Our Approach; Workforce</t>
  </si>
  <si>
    <t>Annual Report on Sustainability: Our Approach</t>
  </si>
  <si>
    <t>Annual Report on Sustainability: Workforce</t>
  </si>
  <si>
    <t xml:space="preserve">SDG 5: Gender Equality
SDG 8: Decent Work and Economic Growth
SDG 10: Reduced Inequalities
</t>
  </si>
  <si>
    <t>Annual Report on Sustainability: Our Approach; Labor Relations</t>
  </si>
  <si>
    <t xml:space="preserve">Workforce &gt; Labor Relations on fcx.com
</t>
  </si>
  <si>
    <t>Although there were no formal strikes or lockouts at any of our operations in 2020, in third-quarter 2020, we experienced a five-day labor-related work stoppage related to COVID-19 travel restrictions when a group of workers at PT-FI staged protests and a blockade restricting access to the main road to the mining operations area. We quickly reached an amicable resolution with the group of workers, while upholding our COVID-19 safety protocols.</t>
  </si>
  <si>
    <t>Annual Report on Sustainability: Our Approach; Health &amp; Safety</t>
  </si>
  <si>
    <t>Annual Report on Sustainability: Letter to Stakeholders; Message from our Corporate Responsibility Committee Chair; Our Approach</t>
  </si>
  <si>
    <t xml:space="preserve">Annual Report on Sustainability: Health &amp; Safety
</t>
  </si>
  <si>
    <t xml:space="preserve">Annual Report on Sustainability: Health &amp; Safety; The Risk Register
</t>
  </si>
  <si>
    <t xml:space="preserve">Annual Report on Sustainability: Our Approach; Workforce
</t>
  </si>
  <si>
    <t>Annual Report on Sustainability: Our Approach; Communities
Communities on fcx.com</t>
  </si>
  <si>
    <t>Annual Report on Sustainability: Talent Development &amp; Training; Diversity &amp; Local Hiring
FMJobs.com</t>
  </si>
  <si>
    <t>SDG 4: Quality Education
SDG 8: Decent Work and Economic Growth</t>
  </si>
  <si>
    <t>Annual Report on Sustainability: Our Approach; Workforce; Inclusion &amp; Diversity</t>
  </si>
  <si>
    <t>Annual Report on Sustainability: Inclusion &amp; Diversity
Proxy Statement: Information About Director Nominees</t>
  </si>
  <si>
    <t xml:space="preserve">It is our policy to make all employment decisions on the basis of merit and the essential functions of a position and provide equal pay and benefit opportunities to persons with equal skill, effort and job responsibilities. </t>
  </si>
  <si>
    <t>Annual Report on Sustainability: Our Approach; Inclusion &amp; Diversity 
Human Rights Policy</t>
  </si>
  <si>
    <t>Annual Report on Sustainability: Our Approach; Business Integrity</t>
  </si>
  <si>
    <t>Annual Report on Sustainability: Inclusion &amp; Diversity; Labor Relations; Human Rights; Compliance Line</t>
  </si>
  <si>
    <t xml:space="preserve">Annual Report on Sustainability: Our Approach; Workforce; Labor Relations
Human Rights Policy
Workforce and Labor Relations on fcx.com
</t>
  </si>
  <si>
    <t>Annual Report on Sustainability: Our Approach; Workforce
Form 10-K</t>
  </si>
  <si>
    <t>We do not believe that the right to exercise freedom of association and collective bargaining is at significant risk at any of our operations.
Annual Report on Sustainability: Labor Relations: Human Rights
Human Rights on fcx.com</t>
  </si>
  <si>
    <t>Annual Report on Sustainability: Our Approach; Responsible Value Chains; Human Rights
Human Rights Policy
Responsible Sourcing of Minerals Policy
Human Rights on fcx.com</t>
  </si>
  <si>
    <t>Annual Report on Sustainability: Our Approach; Responsible Value Chains; Human Rights
Human Rights on fcx.com</t>
  </si>
  <si>
    <t>We do not believe that any of our operations are at significant risk for incidents of child, forced or compulsory labor.
Annual Report on Sustainability: Business Integrity; Human Rights; Responsible Value Chains
Human Rights Policy
Supplier Code of Conduct
Responsible Souring of Minerals Policy
UK MSA Statement</t>
  </si>
  <si>
    <t>Annual Report on Sustainability: Our Approach; Human Rights; 
Responsible Value Chains
Human Rights Policy
Responsible Sourcing of Minerals Policy
Human Rights on fcx.com</t>
  </si>
  <si>
    <t>Our Human Rights Policy requires fair treatment and working conditions for all employees and prohibits child, forced, or compulsory labor. We do not believe that any of our operations are at significant risk for incidents of child, forced or compulsory labor.
Annual Report on Sustainability: Responsible Value Chains; Human Rights
Supplier Code of Conduct 
Human Rights Policy
Responsible Souring of Minerals Policy
Human Rights on fcx.com
UK MSA Statement</t>
  </si>
  <si>
    <t>Annual Report on Sustainability: Our Approach
Human Rights Policy</t>
  </si>
  <si>
    <t xml:space="preserve">Voluntary Principles Report </t>
  </si>
  <si>
    <t xml:space="preserve">Annual Report on Sustainability: Our Approach; Human Rights; Communities; Indigenous Peoples
Social Performance Policy
Human Rights Policy
Indigenous Peoples on fcx.com
</t>
  </si>
  <si>
    <t>Annual Report on Sustainability: Our Approach; Indigenous Peoples; Communities
Indigenous Peoples, Land Use and Customary Rights and  Communities on fcx.com</t>
  </si>
  <si>
    <t>Annual Report on Sustainability: Our Approach; Human Rights; Communities
Human Rights and Communities on fcx.com</t>
  </si>
  <si>
    <t>Annual Report on Sustainability: Indigenous Peoples; Human Rights; Communities
Human Rights, Assessing and Managing Impacts, Indigenous Peoples, Land Use and Customary Rights and Communities on fcx.com</t>
  </si>
  <si>
    <t>SDG 2: Zero Hunger
SDG 10: Reduced Inequalities</t>
  </si>
  <si>
    <t>Annual Report on Sustainability: Indigenous Peoples
Indigenous Peoples and Land Use and Customary Rights on fcx.com
Voluntary Principles Report</t>
  </si>
  <si>
    <t>Annual Report on Sustainability: Our Approach; Human Rights
Human Rights on fcx.com</t>
  </si>
  <si>
    <t xml:space="preserve">Annual Report on Sustainability: Our Approach; Human Rights
</t>
  </si>
  <si>
    <t>Human Rights on fcx.com</t>
  </si>
  <si>
    <t>SDG 5: Gender Equality
SDG 10: Reduced Inequalities
SDG 16: Peace, Justice and Strong Institutions</t>
  </si>
  <si>
    <t>Annual Report on Sustainability: Business Integrity; Human Rights
Voluntary Principles Report
Human Rights on fcx.com</t>
  </si>
  <si>
    <t>Annual Report on Sustainability: Our Approach
Social Performance Policy</t>
  </si>
  <si>
    <t xml:space="preserve">Annual Report on Sustainability: Our Approach; Communities
</t>
  </si>
  <si>
    <t>Annual Report on Sustainability: Our Approach; Communities; Stakeholder Engagement
Communities, Stakeholder Engagement, Assessing and Managing Impacts on fcx.com</t>
  </si>
  <si>
    <t xml:space="preserve">SDG 4: Quality Education
SDG 8: Decent Work and Economic Growth
SDG 10: Reduced Inequalities
SDG 11: Sustainable Cities and Communities
</t>
  </si>
  <si>
    <t>Indigenous Peoples, Land Use and Customary Rights and Community Grievance Mechanisms on fcx.com</t>
  </si>
  <si>
    <t>SDG 1: No Poverty
SDG 2: Zero Hunger
SDG 8: Decent Work and Economic Growth
SDG 10: Reduced Inequalities
SDG 11: Sustainable Cities and Communities</t>
  </si>
  <si>
    <t>SDG 1: No Poverty
SDG 2: Zero Hunger
SDG 4: Quality Education
SDG 8: Decent Work and Economic Growth
SDG 10: Reduced Inequalities
SDG 11: Sustainable Cities and Communities</t>
  </si>
  <si>
    <t>Annual Report on Sustainability: Our Approach; Business Integrity
Supplier Code of Conduct</t>
  </si>
  <si>
    <t>Annual Report on Sustainability: Our Approach; Business Integrity; Defining Responsible Production
Economic Value Contributed - Local Suppliers on fcx.com</t>
  </si>
  <si>
    <t xml:space="preserve">Annual Report on Sustainability: Our Approach
</t>
  </si>
  <si>
    <t>SDG 5: Gender Equality
SDG 8: Decent Work and Economic Growth
SDG 12: Responsible Consumption and Production
SDG 16: Peace, Justice and Strong Institutions</t>
  </si>
  <si>
    <t>As a global company in a regulated industry, we are subject to thousands of legislative, judicial and administrative regulations at all levels of government in all jurisdictions. Please refer to our annual report on Form 10-K and quarterly reports on Form 10-Q.
Annual Report on Sustainability: Environment</t>
  </si>
  <si>
    <t>SDG 16: Peace, Justice and Strong Institutions
SDG 12: Responsible Consumption and Production</t>
  </si>
  <si>
    <t>Health &amp; Safety on fcx.com</t>
  </si>
  <si>
    <t xml:space="preserve">
SDG 3: Good Health and Well-being
SDG 12: Responsible Consumption and Production
</t>
  </si>
  <si>
    <t>Annual Report on Sustainability: Our Approach; Defining Responsible Production; Responsible Value Chains</t>
  </si>
  <si>
    <t>Annual Report on Sustainability: Our Approach; Defining Responsible Production</t>
  </si>
  <si>
    <t>Annual Report on Sustainability: Artisanal Mining in Papua
Artisanal Mining on fcx.com</t>
  </si>
  <si>
    <t>We are committed to respecting the human rights of community members and, when unavoidable, conducting community resettlement activities in alignment with international best practice. This commitment is reflected in our Community Policy and Human Rights Policy. We did not have any community resettlement activities in 2020.</t>
  </si>
  <si>
    <t>Form 10-K: Risk Factors
Annual Report on Sustainability: Mine Closure &amp; Reclamation</t>
  </si>
  <si>
    <t xml:space="preserve">SDG 11: Sustainable Cities and Communities
SDG 14: Life Below Water
SDG 15: Life on Land
</t>
  </si>
  <si>
    <t xml:space="preserve">Freeport-McMoRan maintains a sustainability reporting prioritization assessment process to define topics and their level of priority to the company and its stakeholders for inclusion in its sustainability reporting. The process allows for:
• A structured and objective approach for decision-making and planning around sustainability reporting
• Selecting topics to include in annual sustainability reporting based on a documented measurement approach and evaluation of sustainability topics of importance to internal and external stakeholders
• Monitoring trends in sustainability topics of importance to stakeholders over time
• Adherence to the GRI Standards framework
The prioritization process requires a cross-review of documents and systems that summarize stakeholder engagements, such as queries received from value chain members, as well as community and employee grievance reports, community engagement processes and reports, environmental and social impact assessment reports, employee surveys, and meetings with financial stakeholders, NGOs and industry groups. These reviews are used to prioritize the level of importance of reporting topics to key groups with whom we regularly engage as part of our business at the corporate and operational levels.
To align prioritization of reporting topics from the perspective of importance to our business, we review the outputs of our operations’ Sustainable Development Risk Register process and consider the topics addressed in our corporate public reporting, including our filings with the U.S. Securities and Exchange Commission. In most instances, key sustainability topics prioritized by our business are also of high importance to stakeholders. On occasion, we have chosen to report on GRI Standards indicators that may not be of high importance to internal or external stakeholders because our reporting systems historically have captured the information, which is used by certain groups, such as sustainability analysts.
We are reporting in accordance with the GRI Standards core option and the G4 Mining and Metals Sector Supplement. We have reported under GRI guidelines annually since 2005. A Sustainability Reporting Prioritization Assessment process that focuses on risks and opportunities, both to the business and to stakeholders, is used to delineate the reported topics and disclosures.
Data presented in this section include the primary operations of Freeport-McMoRan’s mining subsidiaries: Freeport Minerals Company (FMC) and PT Freeport Indonesia (PTFI) for the period January 1, 2020 to December 31, 2020, unless otherwise stated. The table below provides an overview of the relevant GRI Standards for our most material topics and where to find information in our Annual Report on Sustainability, website or from other sources through our most material topics.  
This index also highlights alignment to the UN Sustainable Development Goals.  </t>
  </si>
  <si>
    <t>CAUTIONARY STATEMENT REGARDING FORWARD-LOOKING STATEMENTS
The Sustainability section of our website contains forward-looking statements, which are all statements other than statements of historical facts. The words “anticipates,” “may,” “can,” “plans,” “believes,” “estimates,” “expects,” “projects,” "targets," “intends,” “likely,” “will,” “should,” “could,” “to be,” ”potential," “assumptions,” “guidance,” “future” and any similar expressions are intended to identify those assertions as forward- looking statements. Freeport-McMoRan (FCX) cautions readers that forward-looking statements are    not guarantees of future performance and actual results may differ materially from those anticipated, expected, projected or assumed in the forward-looking statements. Important factors that can cause FCX’s actual results to differ materially from those anticipated in the forward-looking statements include, but are not limited to, factors described under the heading “Risk Factors” in FCX’s Annual Report on Form 10-K for the year ended December 31, 2020, filed with the U.S. Securities and Exchange Commission (SEC), as updated by FCX’s subsequent filings with the SEC, and available on our website at fcx.com.</t>
  </si>
  <si>
    <t>Corporate Responsibility Committee Charter</t>
  </si>
  <si>
    <t>About Us</t>
  </si>
  <si>
    <t>(1) Full year 2020 consolidated production from our mines:
3,206 million recoverable pounds or 1,454,217 metric tons of copper;
857 thousand recoverable ounces or 24 metric tons of gold; and
76 million recoverable pounds or 34,473 metric tons of molybdenum</t>
  </si>
  <si>
    <t>(1) Voluntary Principles on Security and Human Rights, Annual Reports to the Plenary
(2) 2020 Annual Report on Sustainability: Communities
(3) 2020 Annual Report on Sustainability: Indigenous Peoples 
(4) 2020 Annual Report on Sustainability: Responsible Value Chains 
(5) 2020 Form 10-K, Items 1 and 2. Business and Properties: MINERAL RESERVES</t>
  </si>
  <si>
    <t>(1) 2020 Form 10-K, Items 1 and 2. Business and Properties: GENERAL: Mining Operations
(2) 2020 Form 10-K, Items 1 and 2. Business and Properties: Human Capital: Workforce</t>
  </si>
  <si>
    <t>Commodity Management</t>
  </si>
  <si>
    <t>Global Supply Chain</t>
  </si>
  <si>
    <t>Economic Value Contributed</t>
  </si>
  <si>
    <t>Voluntary Memberships &amp; Commitments</t>
  </si>
  <si>
    <t>Stakeholder Engagement</t>
  </si>
  <si>
    <t>External Assurance</t>
  </si>
  <si>
    <t>Biodiversity</t>
  </si>
  <si>
    <t>Tailings Management</t>
  </si>
  <si>
    <t>Tailings Management &amp; Stewardship</t>
  </si>
  <si>
    <t>Community Engagement &amp; Social Investments</t>
  </si>
  <si>
    <t>FMJobs</t>
  </si>
  <si>
    <t>Assessing &amp; Managing Impacts page on fcx.com</t>
  </si>
  <si>
    <t>Tailings Management page on fcx.com</t>
  </si>
  <si>
    <t>Tailings Management &amp; Stewardship page on fcx.com</t>
  </si>
  <si>
    <t>About Us page on fcx.com</t>
  </si>
  <si>
    <t>Commodity Management page on fcx.com</t>
  </si>
  <si>
    <t>Global Supply Chain page on fcx.com</t>
  </si>
  <si>
    <t>Economic Value Contributed page on fcx.com</t>
  </si>
  <si>
    <t>Voluntary Memberships &amp; Commitments page on fcx.com</t>
  </si>
  <si>
    <t>Human Rights page on fcx.com</t>
  </si>
  <si>
    <t>Stakeholder Engagement page on fcx.com</t>
  </si>
  <si>
    <t>Labor Relations page on fcx.com</t>
  </si>
  <si>
    <t>External Assurance page on fcx.com</t>
  </si>
  <si>
    <t>Biodiversity page on fcx.com</t>
  </si>
  <si>
    <t>Community Engagement &amp; Social Investments page on fcx.com</t>
  </si>
  <si>
    <t>FMJobs page on fcx.com</t>
  </si>
  <si>
    <t>Health &amp; Safety page on fcx.com</t>
  </si>
  <si>
    <t>Voluntary Principles on Security and Human Rights, Annual Report to the Plenary</t>
  </si>
  <si>
    <t>FCX - ESG PERFORMANCE TREND DATA - INDEX</t>
  </si>
  <si>
    <t>FCX - ESG PERFORMANCE TREND DATA - REFERENCES</t>
  </si>
  <si>
    <t>LINK TO TOPIC</t>
  </si>
  <si>
    <r>
      <t xml:space="preserve">Our Supplier Code of Conduct and compliance screening processes are the foundation of our responsible sourcing program for goods and services. We are committed to operating in a manner consistent with the UNGC Ten Principles, including Labour Principles 3, 4, 5 and 6. 
• Principles of Business Conduct
• Inclusion &amp; Diversity Policy
• Social Performance Policy
• Human Rights Policy
• Responsible Sourcing of Minerals Policy
• Supplier Code of Conduct
• UK Modern Slavery Act Statement
• Information can be found in our Annual Report on Sustainability and on our website at FCX.com - </t>
    </r>
    <r>
      <rPr>
        <i/>
        <sz val="8"/>
        <color theme="1"/>
        <rFont val="Century Gothic"/>
        <family val="2"/>
      </rPr>
      <t>Our Approach, Human Rights,</t>
    </r>
    <r>
      <rPr>
        <sz val="8"/>
        <color theme="1"/>
        <rFont val="Century Gothic"/>
        <family val="2"/>
      </rPr>
      <t xml:space="preserve"> </t>
    </r>
    <r>
      <rPr>
        <i/>
        <sz val="8"/>
        <color theme="1"/>
        <rFont val="Century Gothic"/>
        <family val="2"/>
      </rPr>
      <t xml:space="preserve">Workforce </t>
    </r>
    <r>
      <rPr>
        <sz val="8"/>
        <color theme="1"/>
        <rFont val="Century Gothic"/>
        <family val="2"/>
      </rPr>
      <t xml:space="preserve">and </t>
    </r>
    <r>
      <rPr>
        <i/>
        <sz val="8"/>
        <color theme="1"/>
        <rFont val="Century Gothic"/>
        <family val="2"/>
      </rPr>
      <t>Responsible Value Chains</t>
    </r>
  </si>
  <si>
    <r>
      <t xml:space="preserve">We disclose in alignment with the Performance Expectations at the </t>
    </r>
    <r>
      <rPr>
        <b/>
        <sz val="8"/>
        <color theme="1"/>
        <rFont val="Century Gothic"/>
        <family val="2"/>
      </rPr>
      <t>corporate</t>
    </r>
    <r>
      <rPr>
        <sz val="8"/>
        <color theme="1"/>
        <rFont val="Century Gothic"/>
        <family val="2"/>
      </rPr>
      <t xml:space="preserve"> level. For our asset-level reports, please see our website at fcx.com.</t>
    </r>
  </si>
  <si>
    <r>
      <t xml:space="preserve">Freeport-McMoRan’s sustainability reports have been independently verified since 2005. External assurance of our 2020 reporting was conducted by Corporate Integrity Ltd. in accordance with the ICMM Mining Principles Assurance and Validation Procedure, which can be found at ICMM website. Since 2009, site-level external assurance has been completed multiple times at all active mining and metals processing operations. We conduct site-level external assurance at operations at a minimum of once every three years, with annual assurance engagements at PT-FI and Cerro Verde.
• Information can be found in our Annual Report on Sustainability and our website at FCX.com - </t>
    </r>
    <r>
      <rPr>
        <i/>
        <sz val="8"/>
        <color theme="1"/>
        <rFont val="Century Gothic"/>
        <family val="2"/>
      </rPr>
      <t>External Assurance</t>
    </r>
    <r>
      <rPr>
        <sz val="8"/>
        <color theme="1"/>
        <rFont val="Century Gothic"/>
        <family val="2"/>
      </rPr>
      <t xml:space="preserve">
</t>
    </r>
  </si>
  <si>
    <t>Water discharged by quality and destination</t>
  </si>
  <si>
    <t>Disposed On-site</t>
  </si>
  <si>
    <t>Stored On-site</t>
  </si>
  <si>
    <r>
      <t>Total Water Discharged</t>
    </r>
    <r>
      <rPr>
        <vertAlign val="superscript"/>
        <sz val="8"/>
        <color theme="1"/>
        <rFont val="Century Gothic"/>
        <family val="2"/>
      </rPr>
      <t>3</t>
    </r>
  </si>
  <si>
    <r>
      <t>Water Use Efficiency</t>
    </r>
    <r>
      <rPr>
        <vertAlign val="superscript"/>
        <sz val="8"/>
        <color theme="1"/>
        <rFont val="Century Gothic"/>
        <family val="2"/>
      </rPr>
      <t>4</t>
    </r>
    <r>
      <rPr>
        <sz val="8"/>
        <color theme="1"/>
        <rFont val="Century Gothic"/>
        <family val="2"/>
      </rPr>
      <t> (%)</t>
    </r>
  </si>
  <si>
    <t>2. Water recycle/reuse rate = (total water recycled + reused) / total water utilized.</t>
  </si>
  <si>
    <t>3. Water discharged is water removed from an operation and returned to the environment or a third-party after meeting all required treatment and discharge standards. In 2018, we began calculating water discharged and water use efficiency rate.</t>
  </si>
  <si>
    <t>Total Water Recycled / Reused</t>
  </si>
  <si>
    <r>
      <t>Water Recycle / Reuse Rate</t>
    </r>
    <r>
      <rPr>
        <vertAlign val="superscript"/>
        <sz val="8"/>
        <color theme="1"/>
        <rFont val="Century Gothic"/>
        <family val="2"/>
      </rPr>
      <t>2</t>
    </r>
    <r>
      <rPr>
        <sz val="8"/>
        <color theme="1"/>
        <rFont val="Century Gothic"/>
        <family val="2"/>
      </rPr>
      <t xml:space="preserve"> </t>
    </r>
  </si>
  <si>
    <t>1. Per ICMM guidance, we differentiate the quality of water withdrawn and discharged into high quality and low quality. ICMM high quality is equivalent to freshwater as defined by SASB. See table below for more information.</t>
  </si>
  <si>
    <t>2. New water withdrawal includes new water that is received or extracted by operation and used for the first time. This includes high quality freshwater and lower quality water and are categorized by type: groundwater, surface water, stormwater, sea water or third-party water. Water withdrawals exclude water diverted away from operational areas without use.</t>
  </si>
  <si>
    <t>4. Per ICMM guidelines, this quantity of discharged water is categorized as low quality due primarily to (a) the estuarine source water used at Atlantic Copper, which is already low quality due to salinity, and (b) the discharged water associated with the function of PT-FI’s controlled riverine Tailings system, which contains alkaline pH.</t>
  </si>
  <si>
    <r>
      <t>Water Recycle / Reuse Rate</t>
    </r>
    <r>
      <rPr>
        <vertAlign val="superscript"/>
        <sz val="8"/>
        <color theme="1"/>
        <rFont val="Century Gothic"/>
        <family val="2"/>
      </rPr>
      <t>6</t>
    </r>
  </si>
  <si>
    <r>
      <t>Water Use Efficiency Rate</t>
    </r>
    <r>
      <rPr>
        <vertAlign val="superscript"/>
        <sz val="8"/>
        <color theme="1"/>
        <rFont val="Century Gothic"/>
        <family val="2"/>
      </rPr>
      <t>7</t>
    </r>
  </si>
  <si>
    <t>6. Water recycle / reuse rate = total water reused + recycled / total water utilized.</t>
  </si>
  <si>
    <t>7. Water use efficiency rate = total water reused + recycled / (total water utilization – discharged water).</t>
  </si>
  <si>
    <t>Total Water Discharged Off-site</t>
  </si>
  <si>
    <r>
      <t xml:space="preserve">70,421 </t>
    </r>
    <r>
      <rPr>
        <vertAlign val="superscript"/>
        <sz val="8"/>
        <color theme="1"/>
        <rFont val="Century Gothic"/>
        <family val="2"/>
      </rPr>
      <t>4</t>
    </r>
  </si>
  <si>
    <t>3. Approximately 49% of water quantities discharged were associated with our Atlantic Copper Smelter where estuarine water is used for cooling and then returned to its source, 38% associated with PT-FI’s controlled riverine tailings management system and the remaining 13% is associated with our Climax and Henderson mines in Colorado.</t>
  </si>
  <si>
    <r>
      <t>Water Discharged Off-site</t>
    </r>
    <r>
      <rPr>
        <b/>
        <vertAlign val="superscript"/>
        <sz val="8"/>
        <color rgb="FF000000"/>
        <rFont val="Century Gothic"/>
        <family val="2"/>
      </rPr>
      <t>3</t>
    </r>
  </si>
  <si>
    <t>5. Water consumption = Total water withdrawn - discharged water - change in water storage volume.</t>
  </si>
  <si>
    <t>Total Utilized Water (Withdrawan + Recycled / Reused)</t>
  </si>
  <si>
    <r>
      <t xml:space="preserve">2020 Water Quality </t>
    </r>
    <r>
      <rPr>
        <sz val="8"/>
        <color theme="0"/>
        <rFont val="Century Gothic"/>
        <family val="2"/>
      </rPr>
      <t>(thousand cubic meters)</t>
    </r>
  </si>
  <si>
    <t>Total Utilized Water (Withdrawn + Recycled / Reused)</t>
  </si>
  <si>
    <t>(1) 2020 Form 10-K, Items 1 and 2. Business and Properties: HUMAN CAPITAL: Workforce</t>
  </si>
  <si>
    <t xml:space="preserve">(1) 2020 Annual Report on Sustainability: Climate
(2) 2019 Climate Report </t>
  </si>
  <si>
    <t>(1) 2020 Annual Report on Sustainability: Environment
(2) Sustainability &gt; Environment page on fcx.com</t>
  </si>
  <si>
    <t>(1) Voluntary Principles on Security and Human Rights, Annual Reports to the Plenary 
(2) 2020 Annual Report on Sustainability section People: Communities
(3) 2020 Annual Report on Sustainability: Indigenous Peoples 
(4) 2020 Annual Report on Sustainability: Responsible Value Chains 
(5) 2019 OECD Step 5 Due Diligence Report</t>
  </si>
  <si>
    <t>(1) 2020 Form 10-K, Items 1 and 2. Business and Properties: Human Capital: Workforce
(2) 2020 Form 10-K, Note 16: Business Segment Information: Labor Matters
(3) ESG Performance Trend Data: Workforce
(4) 2020 Annual Report on Sustainability: Workforce</t>
  </si>
  <si>
    <t>(1) 2020 Form 10-K, Items 1 and 2. Business and Properties: Human Capital: Workforce
(2) 2020 Annual Report on Sustainability: Workforce</t>
  </si>
  <si>
    <t>(1) 2020 Annual Report on Sustainability: Responsible Value Chains</t>
  </si>
  <si>
    <t>(1) 2020 Annual Report on Sustainability: Communities &gt; Our Approach 
(2) Sustainability &gt; People &gt; Communities &gt; Assessing &amp; Managing Impacts page on fcx.com
(3) Sustainability &gt; People &gt; Communities &gt; Land Use and Customary Rights page on fcx.com
(4) Sustainability &gt; People &gt; Communities &gt; Public Health page on fcx.com</t>
  </si>
  <si>
    <t>GHG Emissions</t>
  </si>
  <si>
    <t>4. Water use efficiency rate = total water recycled + reused / (total water utilization – discharged water).</t>
  </si>
  <si>
    <t>We believe effective stakeholder engagement is founded on transparency and meaningful dialogue. Our goal is to foster mutual understanding, trust and cooperation with our broad range of stakeholders including our stockholders, employees, communities, customers and suppliers, regulators and policymakers, host governments and nongovernmental organizations.
Proxy Statement: Stockholder and Stakeholder Engagement
Annual Report on Sustainability: Our Approach; Communities; Stakeholder Engagement; Human Rights</t>
  </si>
  <si>
    <t>We believe effective stakeholder engagement is founded on transparency and meaningful dialogue. Our goal is to foster mutual understanding, trust and cooperation with our broad range of stakeholders including our stockholders, employees, communities, customers and suppliers, regulators and policymakers, host governments and nongovernmental organizations.
Proxy Statement: Stockholder and Stakeholder Engagement
Annual Report on Sustainability: Letter to Stakeholders; Message from our Corporate Responsibility Committee Chair; Our Approach; Communities; Stakeholder Engagement; Human Rights</t>
  </si>
  <si>
    <t>Using our online due diligence system, the Freeport Compliance eXchange (FCeX), our goal is to screen 100 percent of all suppliers at operations in Indonesia, Chile, Peru and selected exploration sites for compliance with the company’s labor standards. All suppliers receive and are expected to perform in accordance with:
Supplier Code of Conduct
Annual Report on Sustainability: Human Rights ; Business Integrity; Responsible Value Chains
UK MSA Statement
Suppliers &gt; Toolier for Existing Suppliers &gt; Freeport Compliance eXchange on fcx.com</t>
  </si>
  <si>
    <t># of Significant Environmental Events 
(as defined on the Risk Register)</t>
  </si>
  <si>
    <r>
      <t>Principles of Business Conduct Training</t>
    </r>
    <r>
      <rPr>
        <vertAlign val="superscript"/>
        <sz val="8"/>
        <color theme="1"/>
        <rFont val="Century Gothic"/>
        <family val="2"/>
      </rPr>
      <t>1</t>
    </r>
    <r>
      <rPr>
        <sz val="8"/>
        <color theme="1"/>
        <rFont val="Century Gothic"/>
        <family val="2"/>
      </rPr>
      <t xml:space="preserve">
Completion Rate</t>
    </r>
  </si>
  <si>
    <r>
      <t>Anti-Corruption Training</t>
    </r>
    <r>
      <rPr>
        <vertAlign val="superscript"/>
        <sz val="8"/>
        <color theme="1"/>
        <rFont val="Century Gothic"/>
        <family val="2"/>
      </rPr>
      <t>1</t>
    </r>
    <r>
      <rPr>
        <sz val="8"/>
        <color theme="1"/>
        <rFont val="Century Gothic"/>
        <family val="2"/>
      </rPr>
      <t xml:space="preserve">
Completion Rate</t>
    </r>
  </si>
  <si>
    <r>
      <t>Metric tons (t) CO</t>
    </r>
    <r>
      <rPr>
        <vertAlign val="subscript"/>
        <sz val="8"/>
        <rFont val="Century Gothic"/>
        <family val="2"/>
      </rPr>
      <t>2</t>
    </r>
    <r>
      <rPr>
        <sz val="8"/>
        <rFont val="Century Gothic"/>
        <family val="2"/>
      </rPr>
      <t>-e, Percentage (%)</t>
    </r>
  </si>
  <si>
    <r>
      <t xml:space="preserve">We focus on attracting and retaining talented people by offering quality employment with competitive compensation and opportunities for professional development. Our approach to compensation and benefits is market-based and competitive and informed by annual benchmarking and analysis. We are committed to respecting the rights of our workforce, including paying fair wages. This includes equal pay for equal work, and compensation levels that support the acquisition of the goods and services necessary for an average size family to meet their basic needs in the geographic locations where we operate. We also develop schedules that keep regular and overtime hours within legally required limits. 
In early 2021, we partnered with BSR, a global sustainability non-profit, to conduct a living wage assessment for both full-time and part-time employees at 14 of our operating and processing sites in the U.S., Chile, Peru and Indonesia. BSR’s living wage benchmark exceeds the minimum country wage in all 14 locations assessed. The analysis found that of the more than 21,000 employees in these locations, all employees met BSR’s living wage benchmark for their respective locations. We plan to complete the assessment for the remainder of our direct employees later in the year and integrate the assessment into our annual compensation review processes across our global operations. We also will seek to extend our living wage commitment to our on-site contractors in the future.
• Principles of Business Conduct
• Information can be found in our Annual Report on Sustainability and on our website at FCX.com - </t>
    </r>
    <r>
      <rPr>
        <i/>
        <sz val="8"/>
        <color theme="1"/>
        <rFont val="Century Gothic"/>
        <family val="2"/>
      </rPr>
      <t>Workforce - Fair &amp; Equitable Remuneration</t>
    </r>
  </si>
  <si>
    <r>
      <t xml:space="preserve">Being a Responsible Producer also means evaluating ourselves against our commitments at both a site and corporate level and reporting regularly to our stakeholders in a transparent manner. To translate our commitments to our everyday work, we use our Sustainable Development Risk Register (the Risk Register) process globally to identify and prioritize sustainability risks and actions. Identified risks are mitigated using local and global topic-specific management strategies. The Risk Register prioritizes the most significant risks that could have negative consequences to our business and our stakeholders across areas including health and safety, human rights, environmental management, community development, and economic impacts.
• Information can be found in our Annual Report on Sustainability and on our website at FCX.com - </t>
    </r>
    <r>
      <rPr>
        <i/>
        <sz val="8"/>
        <color theme="1"/>
        <rFont val="Century Gothic"/>
        <family val="2"/>
      </rPr>
      <t>Defining Responsible Production,</t>
    </r>
    <r>
      <rPr>
        <sz val="8"/>
        <color theme="1"/>
        <rFont val="Century Gothic"/>
        <family val="2"/>
      </rPr>
      <t xml:space="preserve"> </t>
    </r>
    <r>
      <rPr>
        <i/>
        <sz val="8"/>
        <color theme="1"/>
        <rFont val="Century Gothic"/>
        <family val="2"/>
      </rPr>
      <t>The Risk Register, People</t>
    </r>
    <r>
      <rPr>
        <sz val="8"/>
        <color theme="1"/>
        <rFont val="Century Gothic"/>
        <family val="2"/>
      </rPr>
      <t xml:space="preserve"> and </t>
    </r>
    <r>
      <rPr>
        <i/>
        <sz val="8"/>
        <color theme="1"/>
        <rFont val="Century Gothic"/>
        <family val="2"/>
      </rPr>
      <t>Environment</t>
    </r>
  </si>
  <si>
    <r>
      <t xml:space="preserve">Emergency preparedness and response is a fundamental component of all Freeport-McMoRan activities. Through our Crisis Management Program (CMP) and Sustainable Development Risk Register our operations maintain plans with procedures for preventing and responding to incidents that could cause severe or catastrophic harm to human health and the environment.
All operations are required to follow our CMP process that includes risk analysis by applying our Sustainable Development risk matrix to risk event scenarios with the intent to eliminate or mitigate the exposure. It also requires identifying the Incident Command Structure and coordinating activities with authorities, such as fire and police departments or federal officials. The plan includes evacuation procedures, employee safety procedures, environmental containment, communications plans and workplace assessments. Disaster recovery and business continuity considerations are core to the planning as well. Operations are required to conduct annual mock or live drills on plan scenarios.
All of our operations are required to conduct annual mock or live drills on plan scenarios which include, where appropriate, involvement and participation with stakeholders responsible for responding to site related emergencies
• Information can be found in our Annual Report on Sustainability - </t>
    </r>
    <r>
      <rPr>
        <i/>
        <sz val="8"/>
        <color theme="1"/>
        <rFont val="Century Gothic"/>
        <family val="2"/>
      </rPr>
      <t>Health &amp; Safety</t>
    </r>
    <r>
      <rPr>
        <sz val="8"/>
        <color theme="1"/>
        <rFont val="Century Gothic"/>
        <family val="2"/>
      </rPr>
      <t xml:space="preserve"> and on our website at FCX.com in </t>
    </r>
    <r>
      <rPr>
        <i/>
        <sz val="8"/>
        <color theme="1"/>
        <rFont val="Century Gothic"/>
        <family val="2"/>
      </rPr>
      <t>Emergency Preparedness and Response</t>
    </r>
  </si>
  <si>
    <r>
      <t xml:space="preserve">ICMM Position Statement on Mining and Protected Areas – We have addressed the commitments in our operational practices, including committing to no mining nor exploring in UNESCO World Heritage Sites.
Our proven and probable reserves located near endangered species habitats do not affect habitats. The endangered species habitats near Morenci, Chino, and Climax reserves are located on federal lands managed by the U.S. Forest Service; we do not conduct activities within the habitat. Cerro Verde’s reserves qualify due to an endangered bat species that is known to occur and forage in the general region of the operations and we actively seek to protect the species. PT-FI’s reserves qualify due to the district’s proximity to Lorenz National Park, however we do not conduct any activities in the habitat and maintain significant programs at the operation to protect biodiversity in the area.
• Information can be found in our Annual Report on Sustainability and on our website at FCX.com - </t>
    </r>
    <r>
      <rPr>
        <i/>
        <sz val="8"/>
        <color theme="1"/>
        <rFont val="Century Gothic"/>
        <family val="2"/>
      </rPr>
      <t>Biodiversity</t>
    </r>
  </si>
  <si>
    <r>
      <t xml:space="preserve">Freeport-McMoRan seeks to avoid or minimize the adverse impacts of our operations on biodiversity and ecosystem services while promoting opportunities to contribute to the conservation and enhancement of biodiversity in the areas where we operate.
In 2020, we continued our efforts to implement the mitigation hierarchy – a framework that emphasizes best practices for managing biodiversity and ecosystem services through the avoidance, minimization, restoration and offsetting of impacts. During the year, we finalized global guidance for consistent and rigorous application of the mitigation hierarchy through which we aim to manage risks and potential impacts with the long-term ambition of ‘no net loss’ for new mines and major expansion projects at existing mines. 
• Information can be found in our Annual Report on Sustainability and on our website at FCX.com - </t>
    </r>
    <r>
      <rPr>
        <i/>
        <sz val="8"/>
        <color theme="1"/>
        <rFont val="Century Gothic"/>
        <family val="2"/>
      </rPr>
      <t>Biodiversity</t>
    </r>
  </si>
  <si>
    <r>
      <t xml:space="preserve">Freeport-McMoRan works actively through engagement, investment and partnership activities to support our host communities in maximizing the social and economic benefits of mining. Our work increasingly is focused on supporting our communities to develop the requisite skills to successfully adapt to technological and economic changes in the future to reduce their dependency on mining over the long term. By partnering to increase both individual and institutional capabilities, we help create increasing resiliency, allowing communities to better weather and adapt to commodity market fluctuations or other economic disruptions that may have social impacts.
• Social Performance Policy
• Information can be found in our Annual Report on Sustainability and our website at FCX.com - </t>
    </r>
    <r>
      <rPr>
        <i/>
        <sz val="8"/>
        <color theme="1"/>
        <rFont val="Century Gothic"/>
        <family val="2"/>
      </rPr>
      <t>Stakeholder Engagement,</t>
    </r>
    <r>
      <rPr>
        <sz val="8"/>
        <color theme="1"/>
        <rFont val="Century Gothic"/>
        <family val="2"/>
      </rPr>
      <t xml:space="preserve"> </t>
    </r>
    <r>
      <rPr>
        <i/>
        <sz val="8"/>
        <color theme="1"/>
        <rFont val="Century Gothic"/>
        <family val="2"/>
      </rPr>
      <t>Communities</t>
    </r>
    <r>
      <rPr>
        <sz val="8"/>
        <color theme="1"/>
        <rFont val="Century Gothic"/>
        <family val="2"/>
      </rPr>
      <t xml:space="preserve"> and </t>
    </r>
    <r>
      <rPr>
        <i/>
        <sz val="8"/>
        <color theme="1"/>
        <rFont val="Century Gothic"/>
        <family val="2"/>
      </rPr>
      <t>Economic Value Contributed</t>
    </r>
  </si>
  <si>
    <r>
      <t xml:space="preserve">Purchasing goods and services from local suppliers provides a significant direct and indirect benefit to our local communities. Our investment in local communities helps to support the economic vitality of small and medium size enterprises and local entrepreneurship. When we purchase locally, we provide the stimulus for community development and the potential for capacity building.
• ESG Performance Data - Social
• Information can be found in our Annual Report on Sustainability and our website at FCX.com - </t>
    </r>
    <r>
      <rPr>
        <i/>
        <sz val="8"/>
        <color theme="1"/>
        <rFont val="Century Gothic"/>
        <family val="2"/>
      </rPr>
      <t>Economic Value Contributed</t>
    </r>
    <r>
      <rPr>
        <sz val="8"/>
        <color theme="1"/>
        <rFont val="Century Gothic"/>
        <family val="2"/>
      </rPr>
      <t xml:space="preserve"> and </t>
    </r>
    <r>
      <rPr>
        <i/>
        <sz val="8"/>
        <color theme="1"/>
        <rFont val="Century Gothic"/>
        <family val="2"/>
      </rPr>
      <t>Local Suppliers</t>
    </r>
  </si>
  <si>
    <r>
      <t xml:space="preserve">Freeport-McMoRan believes effective stakeholder engagement is founded on transparency and meaningful dialogue. Our goal is to foster mutual understanding, trust and cooperation with stakeholder groups on a variety of topics. We recognize the vital role of stakeholder engagement and calls for collaboration with communities, including indigenous and vulnerable populations, to minimize and mitigate adverse impacts and pursue opportunities to maximize benefits.
We have a broad range of stakeholders, including shareholders, employees, host communities and Indigenous Peoples, customers and suppliers, regulators and policymakers, host governments, and nongovernmental organizations. We recognize the interests and concerns of our stakeholders can change over time. To learn about these changing needs and expectations, we believe ongoing and proactive engagement is imperative. We maintain an ongoing, constructive and proactive shareholder and non-financial stakeholder engagement program throughout the year.
We have established site-level grievance mechanisms for employees, community members and members of our supply chain and others to support constructive engagement and resolution of issues that may arise where questions, concerns and complaints can be shared outside of any other engagement forum.
• Social Performance Policy
• Human Rights Policy
• Information can be found in our Annual Report on Sustainability and our website at FCX.com - </t>
    </r>
    <r>
      <rPr>
        <i/>
        <sz val="8"/>
        <color theme="1"/>
        <rFont val="Century Gothic"/>
        <family val="2"/>
      </rPr>
      <t>Stakeholder Engagement, Communities, Community Grievance Mechanisms</t>
    </r>
    <r>
      <rPr>
        <sz val="8"/>
        <color theme="1"/>
        <rFont val="Century Gothic"/>
        <family val="2"/>
      </rPr>
      <t xml:space="preserve"> and </t>
    </r>
    <r>
      <rPr>
        <i/>
        <sz val="8"/>
        <color theme="1"/>
        <rFont val="Century Gothic"/>
        <family val="2"/>
      </rPr>
      <t>Human Rights</t>
    </r>
  </si>
  <si>
    <r>
      <t>Freeport-McMoRan believes effective water stewardship means maximizing our water use efficiency and minimizing our use of new freshwater. This includes shifting our water supplies to more sustainable sources, minimizing negative impacts from our operations on water quality and availability in a local catchment, and supporting the development of access to previously unknown, unavailable or undeveloped water resources.
• 2019 Water Report
• Environmental Policy
• Information can be found in our Annual Report on Sustainability and on our website at FCX.com -</t>
    </r>
    <r>
      <rPr>
        <i/>
        <sz val="8"/>
        <color theme="1"/>
        <rFont val="Century Gothic"/>
        <family val="2"/>
      </rPr>
      <t xml:space="preserve"> Water Stewardship</t>
    </r>
  </si>
  <si>
    <r>
      <t xml:space="preserve">Freeport is committed to the highest level of ethical and legal conduct in all of our business activities. Acting ethically involves more than simply complying with laws and regulations; it involves recognition that our decisions affect others. By keeping this in mind, we aspire to earn the respect, trust and confidence of our stakeholders.
• Form 10-K
• Information can be found in our Annual Report on Sustainability and on our website at FCX.com - </t>
    </r>
    <r>
      <rPr>
        <i/>
        <sz val="8"/>
        <color theme="1"/>
        <rFont val="Century Gothic"/>
        <family val="2"/>
      </rPr>
      <t>Our Approach</t>
    </r>
    <r>
      <rPr>
        <sz val="8"/>
        <color theme="1"/>
        <rFont val="Century Gothic"/>
        <family val="2"/>
      </rPr>
      <t xml:space="preserve"> and </t>
    </r>
    <r>
      <rPr>
        <i/>
        <sz val="8"/>
        <color theme="1"/>
        <rFont val="Century Gothic"/>
        <family val="2"/>
      </rPr>
      <t>Business Integrity</t>
    </r>
  </si>
  <si>
    <r>
      <t xml:space="preserve">Freeport-McMoRan maintains zero tolerance for corruption of any kind, and we expect the same from our employees, contractors and suppliers. Freeport-McMoRan does not obtain a business advantage through bribery, improper payments, kickbacks or any other illegal means. No employee or contractor may offer, pay, solicit or accept bribes in any form.
• Principles of Business Conduct
• Anti-Corruption Policy
• Information can be found in our Annual Report on Sustainability and on our website at FCX.com - </t>
    </r>
    <r>
      <rPr>
        <i/>
        <sz val="8"/>
        <color theme="1"/>
        <rFont val="Century Gothic"/>
        <family val="2"/>
      </rPr>
      <t xml:space="preserve">Our Approach, Business Integrity </t>
    </r>
    <r>
      <rPr>
        <sz val="8"/>
        <color theme="1"/>
        <rFont val="Century Gothic"/>
        <family val="2"/>
      </rPr>
      <t>and</t>
    </r>
    <r>
      <rPr>
        <i/>
        <sz val="8"/>
        <color theme="1"/>
        <rFont val="Century Gothic"/>
        <family val="2"/>
      </rPr>
      <t xml:space="preserve"> Responsible Value Chains</t>
    </r>
  </si>
  <si>
    <r>
      <t xml:space="preserve">To facilitate implementation of our policy commitments and objectives, we utilize a combination of audit and assessment programs along with an annual program for site-level third-party assurance of our sustainability framework – including the implementation of our commitments under the ICMM Mining with Principles Framework. We report and track our progress in our Annual Report on Sustainability as well as other external disclosures including the Voluntary Principles Report to the Plenary, the UK Modern Slavery Act Statement and the OECD Step 5 Report.
• Voluntary Principles Report to the Plenary
• UK Modern Slavery Act Stetement
• OECD Step 5 Report
• Information can be found in our Annual Report on Sustainability and our website at FCX.com - </t>
    </r>
    <r>
      <rPr>
        <i/>
        <sz val="8"/>
        <color theme="1"/>
        <rFont val="Century Gothic"/>
        <family val="2"/>
      </rPr>
      <t>Our Approach</t>
    </r>
  </si>
  <si>
    <r>
      <t xml:space="preserve">The Corporate Responsibility Committee (CRC), on behalf of the Board, is responsible for providing advice, recommendations and oversight to the company’s management team on environmental and social matters. The CRC regularly reviews the effectiveness of management’s strategies, programs and policy implementation with respect to safety and health, responsible production frameworks, tailings management and stewardship, climate change, water stewardship, biodiversity, waste management, human capital management (including inclusion and diversity initiatives), human rights, stakeholder relations, social performance and Indigenous Peoples, responsible sourcing, and political activity and spending practices.
Our Chairman and CEO has ultimate responsibility for the company’s sustainability performance. The company’s cross-functional Sustainability Leadership Team (SLT) includes members of the management team tasked with defining the sustainability strategy and implementing our sustainability policies, systems and programs across the organization. In 2020, the SLT met four times and moving forward will meet monthly and regularly report to executive leadership, including to our Chairman &amp; CEO and President &amp; Chief Financial Officer (CFO). In addition, members of the SLT report to the CRC on key ESG matters at regularly scheduled meetings. The SLT is sponsored by our Senior Vice President and Chief Administrative Officer and is led by our Vice President and Chief Sustainability Officer, with active participation from other members of the SLT, including our four operational business unit Presidents. SLT membership also includes Vice Presidents or senior representatives from functional groups, including health and safety, security, supply chain, human resources, sales, legal, compliance, sustainability and finance.
Executive officers are held accountable for the company’s sustainability performance through the company’s performance-based annual incentive program (AIP). In 2020, ESG metrics collectively accounted for 25% of the AIP (15% safety and 10% sustainability).
• Proxy Statement: Sustainability - Governance
• Corporate Responsibility Committee Charter
• Information can be found in our Annual Report on Sustainability and our website at FCX.com -  </t>
    </r>
    <r>
      <rPr>
        <i/>
        <sz val="8"/>
        <color theme="1"/>
        <rFont val="Century Gothic"/>
        <family val="2"/>
      </rPr>
      <t>Our Approach; Letter to Stakeholders; Message from our Corporate Responsibility Committee Chair and Business Integrity</t>
    </r>
  </si>
  <si>
    <r>
      <t xml:space="preserve">Freeport-McMoRan Inc.recognizes that public policy decisions can significantly affect our operations, future business opportunities, employees, shareholders and the communities in which FCX operates. For this reason, we exercise our right and responsibility to participate in public policy matters by following public matters that are important to us and interacting, where appropriate, with elected and appointed government officials, regulators and their staff. FCX is committed to the highest level of ethical and legal conduct regarding its political activity and spending practices and to rigorous compliance with applicable laws and regulations.
• Information can be found on our website at FCX.com in our </t>
    </r>
    <r>
      <rPr>
        <i/>
        <sz val="8"/>
        <color theme="1"/>
        <rFont val="Century Gothic"/>
        <family val="2"/>
      </rPr>
      <t>Corporate Responsibility Committee Charter, Anti-Corruption Policy</t>
    </r>
    <r>
      <rPr>
        <sz val="8"/>
        <color theme="1"/>
        <rFont val="Century Gothic"/>
        <family val="2"/>
      </rPr>
      <t xml:space="preserve"> and </t>
    </r>
    <r>
      <rPr>
        <i/>
        <sz val="8"/>
        <color theme="1"/>
        <rFont val="Century Gothic"/>
        <family val="2"/>
      </rPr>
      <t xml:space="preserve">Political Activity and Spending Practices </t>
    </r>
  </si>
  <si>
    <r>
      <t xml:space="preserve">Our commitment to responsible copper production is visible in everything we do, driven by our core values of Safety, Respect, Integrity, Excellence and Commitment. Our values direct the decisions we make as a company and as individual employees. These values represent who we are and how we work – everyone, everywhere, every day. Our focus on responsible production is critical to establish and maintain acceptance from our local stakeholders through shared value creation and to meet society's responsible sourcing objectives necessary to supply the world with responsible copper.
• Information can be found in our Annual Report on Sustainability and on our website at FCX.com - </t>
    </r>
    <r>
      <rPr>
        <i/>
        <sz val="8"/>
        <color theme="1"/>
        <rFont val="Century Gothic"/>
        <family val="2"/>
      </rPr>
      <t>Mine Closure and Reclamation</t>
    </r>
  </si>
  <si>
    <r>
      <t xml:space="preserve">At the core of our business is people. At each of our operations, Freeport-McMoRan aims to be a preferred employer, neighbor, business partner and supplier. We are committed to responsibly managing our social impacts on people, which includes focusing on the health, safety and security of our workforce and host communities and respecting the rights of people who may be impacted by our business.
Freeport-McMoRan recognizes that the very nature of our business depends on and impacts the natural environment and our communities. Our goal is to conduct our mining and processing operations in a manner that minimizes adverse impacts on the environment and enables local communities and ecosystems to be protected and maintained through responsible stewardship.
Our Supplier Code of Conduct and compliance screening processes are the foundation of our responsible sourcing program for goods and services. Responsible sourcing of goods and services is led by our Global Supply Chain Sustainability Manager under the oversight of the SLT with support from the Human Rights Working Group.
• Information can be found in our Annual Report on Sustainability and on our website at FCX.com - </t>
    </r>
    <r>
      <rPr>
        <i/>
        <sz val="8"/>
        <color theme="1"/>
        <rFont val="Century Gothic"/>
        <family val="2"/>
      </rPr>
      <t>Business Integrity;</t>
    </r>
    <r>
      <rPr>
        <sz val="8"/>
        <color theme="1"/>
        <rFont val="Century Gothic"/>
        <family val="2"/>
      </rPr>
      <t xml:space="preserve"> </t>
    </r>
    <r>
      <rPr>
        <i/>
        <sz val="8"/>
        <color theme="1"/>
        <rFont val="Century Gothic"/>
        <family val="2"/>
      </rPr>
      <t>People, Environment and Responsible Value Chains</t>
    </r>
  </si>
  <si>
    <r>
      <t xml:space="preserve">Human rights are internationally recognized, defined in the Universal Declaration of Human Rights and codified in international law. Mining activities have the potential to impact the way people enjoy these rights – whether as employees, contractors, suppliers, community members, human rights defenders or others. Freeport-McMoRan recognizes that respecting human rights, as outlined in the UN Guiding Principles on Business and Human Rights (UNGPs), is an expectation of stakeholders that can influence our social license to operate and affect market access for our products. We are committed to respecting internationally recognised human rights as set out in the Universal Declaration on Human Rights and the Voluntary Principles on Security and Human Rights, and operating in a manner consistent with the UN Guiding Principles on Business and Human Rights and the UNGC Ten Principles
Respect is a core value for Freeport-McMoRan. We are committed to respecting the rights of all people, including our employees, contractors and suppliers, community members, and others who may potentially be impacted by our business activities. We take this obligation seriously in all aspects of our business, and we expect the same of our business partners.
As we seek to further embed respect for human rights across our organizational activities, we use our Risk Register process to identify risks to people at each operation and address potential and actual impacts on rights-holders. This process is developed by ongoing stakeholder engagement, grievance management and the results of human rights impact assessments (HRIAs).
• Voluntary Principles Report
• UK Modern Slavery Act Statement
• 2019 OECD Step 5 Due Diligence Report
• Information can be found in our Annual Report on Sustainability and on our website at FCX.com - </t>
    </r>
    <r>
      <rPr>
        <i/>
        <sz val="8"/>
        <color theme="1"/>
        <rFont val="Century Gothic"/>
        <family val="2"/>
      </rPr>
      <t>Business Integrity, People and Human Rights &gt; Due Diligence</t>
    </r>
  </si>
  <si>
    <r>
      <t xml:space="preserve">We are committed to respecting internationally recognized human rights as set out in the Voluntary Principles on Security and Human Rights (VPs).
The VPs serve as guidelines for our security and human rights programs, including interaction with host-government police and military personnel as well as private security contractors. The VPs serve as a key component of our broader human rights program, which includes implementation of the United Nations Guiding Principles on Business and Human Rights (UNGPs). Not all human rights issues are security issues, and not all security issues are human rights issues - it is at the nexus of human rights and security where our implementation of the VPs resides. 
We have remained an active participant in the VPs Initiative since it was first established in 2000.
• Voluntary Principles Report to the Plenary
• Information can be found in our Annual Report on Sustainability and on our website at FCX.com - </t>
    </r>
    <r>
      <rPr>
        <i/>
        <sz val="8"/>
        <color theme="1"/>
        <rFont val="Century Gothic"/>
        <family val="2"/>
      </rPr>
      <t xml:space="preserve">Voluntary Principles, Defining Responsible Production </t>
    </r>
    <r>
      <rPr>
        <sz val="8"/>
        <color theme="1"/>
        <rFont val="Century Gothic"/>
        <family val="2"/>
      </rPr>
      <t>and</t>
    </r>
    <r>
      <rPr>
        <i/>
        <sz val="8"/>
        <color theme="1"/>
        <rFont val="Century Gothic"/>
        <family val="2"/>
      </rPr>
      <t xml:space="preserve"> Responsible Value Chains</t>
    </r>
  </si>
  <si>
    <r>
      <t xml:space="preserve">Our approach aims to respect the social, economic and cultural rights of indigenous peoples, including supporting their effective representation and participation in engagements with our company. This approach includes adherence to the ICMM Position Statement on Indigenous Peoples and Mining and working towards obtaining free prior and informed consent for new projects and material expansions of existing projects. Through ongoing engagement, cultural promotion and preservation projects, as well as training and development programs, Freeport-McMoRan seeks to address needs while being sensitive to cultures and customs of indigenous peoples.
• Social Performance Policy &amp; Human Rights Policies
• Information can be found in our Annual Report on Sustainability and on our website at FCX.com - </t>
    </r>
    <r>
      <rPr>
        <i/>
        <sz val="8"/>
        <color theme="1"/>
        <rFont val="Century Gothic"/>
        <family val="2"/>
      </rPr>
      <t>People</t>
    </r>
    <r>
      <rPr>
        <sz val="8"/>
        <color theme="1"/>
        <rFont val="Century Gothic"/>
        <family val="2"/>
      </rPr>
      <t xml:space="preserve"> and </t>
    </r>
    <r>
      <rPr>
        <i/>
        <sz val="8"/>
        <color theme="1"/>
        <rFont val="Century Gothic"/>
        <family val="2"/>
      </rPr>
      <t>Indigenous Peoples</t>
    </r>
  </si>
  <si>
    <r>
      <t xml:space="preserve">Our approach aims to respect the social, economic and cultural rights of indigenous peoples, including supporting their effective representation and participation in engagements with our company. This approach includes adherence to the ICMM Position Statement on Indigenous Peoples and Mining and working towards obtaining free prior and informed consent for new projects and material expansions of existing projects. Through ongoing engagement, cultural promotion and preservation projects, as well as training and development programs, Freeport-McMoRan seeks to address needs while being sensitive to cultures and customs of indigenous peoples.
• Social Performance Policy
• Information can be found in our Annual Report on Sustainability - People and on our website at FCX.com in </t>
    </r>
    <r>
      <rPr>
        <i/>
        <sz val="8"/>
        <color theme="1"/>
        <rFont val="Century Gothic"/>
        <family val="2"/>
      </rPr>
      <t>Indigenous Peoples</t>
    </r>
  </si>
  <si>
    <r>
      <t xml:space="preserve">Gender diversity continues to be an important focus for the company. We believe that progressing an inclusive workplace culture that extends beyond our operational boundaries and into our communities, is a critical driver to attracting, promoting and retaining top female talent.
• Information can be found in our Annual Report on Sustainability and on our website at FCX.com - </t>
    </r>
    <r>
      <rPr>
        <i/>
        <sz val="8"/>
        <color theme="1"/>
        <rFont val="Century Gothic"/>
        <family val="2"/>
      </rPr>
      <t>People, Inclusion &amp; Diversity and Human Rights</t>
    </r>
  </si>
  <si>
    <r>
      <t xml:space="preserve">Our Project Development Sustainability Review process supports the integration of sustainability considerations into development or expansion project phases. The review process also complements our operational Sustainable Development Risk Register procedure for existing operations. We implement Environmental and Social Impact Assessments prior to undertaking greenfield or brownfield expansion projects. These assessments identify potentially affected stakeholders and their representatives, as well as potential impacts from the outset, and provide a framework for developing both stakeholder engagement and mitigation plans. 
• Information can be found in our Annual Report on Sustainability and on our website at FCX.com - </t>
    </r>
    <r>
      <rPr>
        <i/>
        <sz val="8"/>
        <color theme="1"/>
        <rFont val="Century Gothic"/>
        <family val="2"/>
      </rPr>
      <t xml:space="preserve">The Risk Register, People, </t>
    </r>
    <r>
      <rPr>
        <sz val="8"/>
        <color theme="1"/>
        <rFont val="Century Gothic"/>
        <family val="2"/>
      </rPr>
      <t>and</t>
    </r>
    <r>
      <rPr>
        <i/>
        <sz val="8"/>
        <color theme="1"/>
        <rFont val="Century Gothic"/>
        <family val="2"/>
      </rPr>
      <t xml:space="preserve"> Assessing and Managing Impacts</t>
    </r>
  </si>
  <si>
    <r>
      <t>Sourcing of goods and services can have significant impact across all areas of ESG risk. In recent years, human rights, workforce, health and safety, cultural heritage, economic, and, environmental risks in supply chains have become a focus in the mining industry. In addition, automotive and electronics original equipment manufacturers have received significant pressure from shareholders and other stakeholders to improve due diligence in their supply chains, which is putting increasing pressure on minerals producers globally. Freeport-McMoRan is committed to sourcing responsibly across our supply chains wherever we do business. Freeport is committed to the OECD Due Diligence Guidance for Responsible Supply Chains of Minerals in Conflict-Affected and High-Risk Areas, which requires</t>
    </r>
    <r>
      <rPr>
        <strike/>
        <sz val="8"/>
        <color theme="1"/>
        <rFont val="Century Gothic"/>
        <family val="2"/>
      </rPr>
      <t xml:space="preserve"> </t>
    </r>
    <r>
      <rPr>
        <sz val="8"/>
        <color theme="1"/>
        <rFont val="Century Gothic"/>
        <family val="2"/>
      </rPr>
      <t xml:space="preserve">annual Step 5 Reporting detailing risks identified and managed in our mineral supply chains.
• Responsible Sourcing of Minerals Policy
• 2019 OECD Step 5 Due Diligence Report
• Information can be found in our Annual Report on Sustainability and on our website at FCX.com - </t>
    </r>
    <r>
      <rPr>
        <i/>
        <sz val="8"/>
        <color theme="1"/>
        <rFont val="Century Gothic"/>
        <family val="2"/>
      </rPr>
      <t>Responsible Value Chains</t>
    </r>
    <r>
      <rPr>
        <sz val="8"/>
        <color theme="1"/>
        <rFont val="Century Gothic"/>
        <family val="2"/>
      </rPr>
      <t xml:space="preserve"> and </t>
    </r>
    <r>
      <rPr>
        <i/>
        <sz val="8"/>
        <color theme="1"/>
        <rFont val="Century Gothic"/>
        <family val="2"/>
      </rPr>
      <t>Responsible Sourcing of Minerals and Metals</t>
    </r>
  </si>
  <si>
    <r>
      <t xml:space="preserve">At the foundation of our sustainability approach – and one of our core values – is safety. Our objective is to achieve zero workplace fatalities, injuries and occupational illnesses through our behavior-based safety culture. We are committed to creating a safe and healthy workplace and providing the training, tools and resources needed so our workforce can identify risks and consistently apply effective controls. We share information and key learnings about potentially fatal events, near misses and best practices throughout the company and engage with industry peers to continuously improve our health and safety performance. 
Our framework for managing risks and compliance obligations is certified in accordance to OHSAS 18001. We are in the process of migrating to the new ISO 45001 Health and Safety Management System, which will be completed company-wide in 2021.
• Safety &amp; Health Policy
• ESG Performance Data - Social
• Information can be found in our Annual Report on Sustainability and on our website at FCX.com - </t>
    </r>
    <r>
      <rPr>
        <i/>
        <sz val="8"/>
        <color theme="1"/>
        <rFont val="Century Gothic"/>
        <family val="2"/>
      </rPr>
      <t>Health &amp; Safety</t>
    </r>
  </si>
  <si>
    <r>
      <t xml:space="preserve">At the foundation of our sustainability approach – and one of our core values – is safety. Our objective is to achieve zero workplace fatalities, injuries and occupational illnesses through our behavior-based safety culture. We are committed to creating a safe and healthy workplace and providing the training, tools and resources needed so our workforce can identify risks and consistently apply effective controls. We share information and key learnings about potentially fatal events, near misses and best practices throughout the company and engage with industry peers to continuously improve our health and safety performance. 
In 2020, we rolled out our new Safe Production Matters strategy, which aims to globally align priorities, empower safe work behaviors and strengthen our safety culture. A principle focus is on the prevention of fatalities and high-risk incidents using data and technology combined with behavioral science principles. Other key focus areas include the elimination of systemic root causes and optimizing health and safety resources across the business. 
• Safety &amp; Health Policy
• ESG Performance Data - Social
• Information can be found in our Annual Report on Sustainability and on our website at FCX.com -  </t>
    </r>
    <r>
      <rPr>
        <i/>
        <sz val="8"/>
        <color theme="1"/>
        <rFont val="Century Gothic"/>
        <family val="2"/>
      </rPr>
      <t>Health &amp; Safety</t>
    </r>
  </si>
  <si>
    <r>
      <t xml:space="preserve">Our reclamation and mine closure planning processes are integral to our site planning and ongoing operations. We engage local communities, governments and other interested stakeholders early and often on these issues, and we seek to minimize land disturbances whenever possible.
At each of our operations, we have mine closure and reclamation plans with site-specific environmental measures designed to minimize long-term impacts, promote ecosystem re-establishment and protect the watersheds where we operate. To support future anticipated closure and reclamation costs, each operating mine site has asset retirement obligations that are estimated and accounted for in accordance with the Securities and Exchange Commission's requirements and subject to review by an independent accounting firm.
• Environmental Policy
• Social Performance Policy
• Information can be found in our Annual Report on Sustainability and on our website at FCX.com - </t>
    </r>
    <r>
      <rPr>
        <i/>
        <sz val="8"/>
        <color theme="1"/>
        <rFont val="Century Gothic"/>
        <family val="2"/>
      </rPr>
      <t>Mine Closure &amp; Reclamation</t>
    </r>
  </si>
  <si>
    <r>
      <t xml:space="preserve">Freeport has comprehensive measures in place to ensure our facilities are designed, built, operated and monitored to minimize risk to employees, neighboring host communities and the environment. We have a strong commitment from our Board and executive management to provide the necessary financial and technical resources to maintain the safety of our facilities and the integrity of tailings management systems, with a focus on continuous improvement.  
• Environmental Policy
• Information can be found in our Annual Report on Sustainability - Tailings Management and on our website at FCX.com in </t>
    </r>
    <r>
      <rPr>
        <i/>
        <sz val="8"/>
        <color theme="1"/>
        <rFont val="Century Gothic"/>
        <family val="2"/>
      </rPr>
      <t>Tailings Management</t>
    </r>
    <r>
      <rPr>
        <sz val="8"/>
        <color theme="1"/>
        <rFont val="Century Gothic"/>
        <family val="2"/>
      </rPr>
      <t xml:space="preserve"> and </t>
    </r>
    <r>
      <rPr>
        <i/>
        <sz val="8"/>
        <color theme="1"/>
        <rFont val="Century Gothic"/>
        <family val="2"/>
      </rPr>
      <t>Tailings Management &amp; Stewardship</t>
    </r>
  </si>
  <si>
    <r>
      <t xml:space="preserve">Our Environmental Policy serves as the framework for the protection of natural resources in the regions where we live and work. In addition to maintaining compliance with laws and regulations, our policy objectives are to minimize environmental impacts using risk management strategies based on valid data and sound science. Our Policy also requires that we review and account for the environmental effects of our activities throughout the mining life cycle, and we plan and conduct our operations in a manner that optimizes the economic use of resources while minimizing adverse environmental effects.
All of our mining and mineral processing operations and technology centers maintain Environmental Management Systems (EMS) certified to the ISO14001:2015 standard. As part of our EMS, our workforce is trained on site specific subject areas, receives annual environmental refresher training and is supported in the field by environmental professionals through our Boots in the Field program.
In 2020, we continued our efforts to implement the mitigation hierarchy – a framework that emphasizes best practices for managing biodiversity and ecosystem services through the avoidance, minimization, restoration and offsetting of impacts. During the year, we finalized global guidance for consistent and rigorous application of the mitigation hierarchy through which we aim to manage risks and potential impacts with the long-term ambition of ‘no net loss’ for new mines and major expansion projects at existing mines. 
• Environmental Policy
• Information can be found in our Annual Report on Sustainability and on our website at FCX.com - </t>
    </r>
    <r>
      <rPr>
        <i/>
        <sz val="8"/>
        <color theme="1"/>
        <rFont val="Century Gothic"/>
        <family val="2"/>
      </rPr>
      <t>Environment</t>
    </r>
  </si>
  <si>
    <r>
      <t xml:space="preserve">We believe we have the opportunity to supply the world with responsibly produced copper, which is necessary to support global decarbonization. This includes operating in a way that manages and mitigates our GHG emissions and other climate-related risks. Freeport is committed to implementing the requirements outlined in the ICMM Climate Change Position Statement and Performance Expectations for energy and climate change. In addition, our commitment to the Copper Mark requires that we develop and achieve targets over time and report our progress at a site level. Operational-level data is available in our ESG Performance Data tables.
• 2019 Climate Report
• ESG Performance Data - Climate
• Information can be found in our Annual Report on Sustainability and on our website at FCX.com - </t>
    </r>
    <r>
      <rPr>
        <i/>
        <sz val="8"/>
        <color theme="1"/>
        <rFont val="Century Gothic"/>
        <family val="2"/>
      </rPr>
      <t>Climate</t>
    </r>
  </si>
  <si>
    <r>
      <t xml:space="preserve">In addition to mining and mineral processing wastes, such as tailings, waste rock, overburden and slag, our operations generate non-mining waste which requires proper end-of-life management. Responsible management of all these materials is critical to complying with environmental regulations, maintaining community and environmental health, and social acceptance of our operations.
We are committed to reducing our environmental impact, which includes the effective management of our mining and non-mining wastes alike. In addition to responsibly managing our mining and mineral processing waste, we continuously evaluate opportunities to reduce the quantity of non-mining waste generated. We implement robust practices to identify, categorize, store and manage non-mining wastes, and we strive to increase recycling and reuse of materials in our operations whenever possible. We evaluate our hazardous waste streams, and when possible, substitute materials with lower toxicity into our processes.
• 2019 Climate Report
• 2019 Water Report
• Information can be found in our Annual Report on Sustainability and on our website at FCX.com - </t>
    </r>
    <r>
      <rPr>
        <i/>
        <sz val="8"/>
        <color theme="1"/>
        <rFont val="Century Gothic"/>
        <family val="2"/>
      </rPr>
      <t xml:space="preserve">The Risk Register, Project Development Sustainability Review </t>
    </r>
    <r>
      <rPr>
        <sz val="8"/>
        <color theme="1"/>
        <rFont val="Century Gothic"/>
        <family val="2"/>
      </rPr>
      <t xml:space="preserve">and </t>
    </r>
    <r>
      <rPr>
        <i/>
        <sz val="8"/>
        <color theme="1"/>
        <rFont val="Century Gothic"/>
        <family val="2"/>
      </rPr>
      <t>Environment</t>
    </r>
  </si>
  <si>
    <r>
      <t xml:space="preserve">Our framework for managing risks and compliance obligations is certified in accordance with the internationally recognized Occupational Health and Safety Assessment (OHSAS) 18001 Standard. OHSAS requires third-party site-level verification of requirements, with a goal to prevent fatalities and reduce incidents. This standard is being replaced with the new ISO 45001 Health and Safety Management System, and company-wide conversion currently is expected to be complete in 2021. Our safety management system ISO45001/OHSAS18001 covers handling and use of hazardous materials on site, including maintenance of safety data sheets.
• Safety &amp; Health Policy
• Information can be found in our Annual Report on Sustainability and on our website at FCX.com - </t>
    </r>
    <r>
      <rPr>
        <i/>
        <sz val="8"/>
        <color theme="1"/>
        <rFont val="Century Gothic"/>
        <family val="2"/>
      </rPr>
      <t>Health &amp; Safety</t>
    </r>
  </si>
  <si>
    <r>
      <t xml:space="preserve">Artisanal and small-scale and illegal miners seek unrecovered gold from our milling operations by panning and have limited equipment and expertise at operating in hazardous conditions and can create social and environmental impacts as well as place their own health and safety at risk. We recognize that no single solution will entirely address this issue as long as there is cultural esteem associated with artisanal mining, along with unemployment, poverty and buyers for illegal products. However, we believe that a multi-pronged approach that includes security risk management, government cooperation, stakeholder engagement and socioeconomic development for alternative livelihoods is essential.
• Information can be found in our Annual Report on Sustainability and our website at FCX.com - </t>
    </r>
    <r>
      <rPr>
        <i/>
        <sz val="8"/>
        <color theme="1"/>
        <rFont val="Century Gothic"/>
        <family val="2"/>
      </rPr>
      <t>Artisanal Mining</t>
    </r>
  </si>
  <si>
    <r>
      <t xml:space="preserve">We believe effective stakeholder engagement is founded on transparency and meaningful dialogue. Our primary goal is to foster mutual
understanding, trust and cooperation with stakeholder groups on a variety of topics.
We have a broad range of stakeholders, including shareholders, employees, host communities and Indigenous Peoples, customers and suppliers, regulators and policymakers, host governments, and nongovernmental organizations. We recognize the interests and concerns of our stakeholders can change over time. To learn about these changing needs and expectations, we believe ongoing and proactive engagement is imperative. We maintain an ongoing, constructive and proactive shareholder and non-financial stakeholder engagement program throughout the year.
Our company is strengthened by this dialogue, which also helps us learn about our stakeholders’ perspectives on the topics that matter to them. These conversations inform our Board’s decision-making, including on our policies, practices, programs and initiatives. These engagements are also an opportunity to share information about our strategy, practices and performance.
• Proxy Statement  - Stockholder and Stakeholder Engagement
• Information can be found in our Annual Report on Sustainability and our website at FCX.com - </t>
    </r>
    <r>
      <rPr>
        <i/>
        <sz val="8"/>
        <color theme="1"/>
        <rFont val="Century Gothic"/>
        <family val="2"/>
      </rPr>
      <t>Stakeholder Engagement</t>
    </r>
  </si>
  <si>
    <r>
      <t xml:space="preserve">Freeport-McMoRan has endorsed and committed to support the EITI since 2008. This support includes direct financial contributions from the company as well as contributions through the ICMM of which we are a founding member. Freeport maintains significant mining operations in Indonesia and Peru, both of which are EITI-implementing countries, and we actively support and participate in associated in-country processes. In addition to our country-level EITI commitments and regulatory reporting obligations, our practice is to voluntarily report cash payments to governments in all jurisdictions where we conduct business.
• Information can be found in our Annual Report on Sustainability and our website at FCX.com - </t>
    </r>
    <r>
      <rPr>
        <i/>
        <sz val="8"/>
        <color theme="1"/>
        <rFont val="Century Gothic"/>
        <family val="2"/>
      </rPr>
      <t>Transparency of Government Payments</t>
    </r>
    <r>
      <rPr>
        <sz val="8"/>
        <color theme="1"/>
        <rFont val="Century Gothic"/>
        <family val="2"/>
      </rPr>
      <t xml:space="preserve"> and</t>
    </r>
    <r>
      <rPr>
        <i/>
        <sz val="8"/>
        <color theme="1"/>
        <rFont val="Century Gothic"/>
        <family val="2"/>
      </rPr>
      <t xml:space="preserve"> Economic Value Contributed</t>
    </r>
  </si>
  <si>
    <r>
      <t xml:space="preserve">Our 2020 Annual Report on Sustainability and sustainability website disclosures have been prepared in accordance with the GRI Standards Core option and the G4 Mining and Metals Sector Supplement. We have reported under GRI guidelines and standards since 2005.
• Information can be found in our Annual Report on Sustainability and our website at FCX.com - </t>
    </r>
    <r>
      <rPr>
        <i/>
        <sz val="8"/>
        <color theme="1"/>
        <rFont val="Century Gothic"/>
        <family val="2"/>
      </rPr>
      <t>GRI Content Index</t>
    </r>
  </si>
  <si>
    <r>
      <t>FMC Mining</t>
    </r>
    <r>
      <rPr>
        <u/>
        <vertAlign val="superscript"/>
        <sz val="8"/>
        <color theme="1"/>
        <rFont val="Century Gothic"/>
        <family val="2"/>
      </rPr>
      <t>1</t>
    </r>
  </si>
  <si>
    <t>2020 Climate Report</t>
  </si>
  <si>
    <t>Safford / Lone Star</t>
  </si>
  <si>
    <t>Total PT-FI (Grasberg)</t>
  </si>
  <si>
    <t>4. 2015-2017 Scope 2 emissions were calculated using a location-based method; 2018-2020 Scope 2 emissions were calculated using a market-based method with the exception of Bayway Rod &amp; Wire, Norwich Rod, El Abra, Ft. Madison, Kokkola and Stowmarket which are calculated using location-based grid factors and amount to less than 9% of our total Scope 2 emissions.</t>
  </si>
  <si>
    <t>(PJ, except percentages)</t>
  </si>
  <si>
    <t xml:space="preserve">Energy Consumed </t>
  </si>
  <si>
    <t xml:space="preserve">Percent of Total </t>
  </si>
  <si>
    <r>
      <t>PT-FI (Grasberg)</t>
    </r>
    <r>
      <rPr>
        <b/>
        <vertAlign val="superscript"/>
        <sz val="8"/>
        <color theme="0"/>
        <rFont val="Century Gothic"/>
        <family val="2"/>
      </rPr>
      <t>3</t>
    </r>
  </si>
  <si>
    <t>(except for GHG Emissions and Energy Consumption file tabs, which were updated September 30, 2021)</t>
  </si>
  <si>
    <r>
      <t>Downstream Processing</t>
    </r>
    <r>
      <rPr>
        <u/>
        <vertAlign val="superscript"/>
        <sz val="8"/>
        <rFont val="Century Gothic"/>
        <family val="2"/>
      </rPr>
      <t>2</t>
    </r>
  </si>
  <si>
    <r>
      <t>Total PT-FI (Grasberg)</t>
    </r>
    <r>
      <rPr>
        <vertAlign val="superscript"/>
        <sz val="8"/>
        <rFont val="Century Gothic"/>
        <family val="2"/>
      </rPr>
      <t>3</t>
    </r>
  </si>
  <si>
    <r>
      <t>Scope 2</t>
    </r>
    <r>
      <rPr>
        <b/>
        <vertAlign val="superscript"/>
        <sz val="8"/>
        <rFont val="Century Gothic"/>
        <family val="2"/>
      </rPr>
      <t>4</t>
    </r>
    <r>
      <rPr>
        <b/>
        <sz val="8"/>
        <rFont val="Century Gothic"/>
        <family val="2"/>
      </rPr>
      <t xml:space="preserve"> </t>
    </r>
    <r>
      <rPr>
        <sz val="8"/>
        <rFont val="Century Gothic"/>
        <family val="2"/>
      </rPr>
      <t>(CO</t>
    </r>
    <r>
      <rPr>
        <vertAlign val="subscript"/>
        <sz val="8"/>
        <rFont val="Century Gothic"/>
        <family val="2"/>
      </rPr>
      <t>2</t>
    </r>
    <r>
      <rPr>
        <sz val="8"/>
        <rFont val="Century Gothic"/>
        <family val="2"/>
      </rPr>
      <t>e metric tons)</t>
    </r>
  </si>
  <si>
    <r>
      <t>FMC Mining</t>
    </r>
    <r>
      <rPr>
        <u/>
        <vertAlign val="superscript"/>
        <sz val="8"/>
        <rFont val="Century Gothic"/>
        <family val="2"/>
      </rPr>
      <t>1</t>
    </r>
  </si>
  <si>
    <r>
      <t>Scope 1 + 2</t>
    </r>
    <r>
      <rPr>
        <b/>
        <vertAlign val="superscript"/>
        <sz val="8"/>
        <rFont val="Century Gothic"/>
        <family val="2"/>
      </rPr>
      <t>4</t>
    </r>
    <r>
      <rPr>
        <b/>
        <sz val="8"/>
        <rFont val="Century Gothic"/>
        <family val="2"/>
      </rPr>
      <t xml:space="preserve"> </t>
    </r>
    <r>
      <rPr>
        <sz val="8"/>
        <rFont val="Century Gothic"/>
        <family val="2"/>
      </rPr>
      <t>(CO</t>
    </r>
    <r>
      <rPr>
        <vertAlign val="subscript"/>
        <sz val="8"/>
        <rFont val="Century Gothic"/>
        <family val="2"/>
      </rPr>
      <t>2</t>
    </r>
    <r>
      <rPr>
        <sz val="8"/>
        <rFont val="Century Gothic"/>
        <family val="2"/>
      </rPr>
      <t>e metric tons)</t>
    </r>
  </si>
  <si>
    <r>
      <t>FMC Mining</t>
    </r>
    <r>
      <rPr>
        <vertAlign val="superscript"/>
        <sz val="8"/>
        <rFont val="Century Gothic"/>
        <family val="2"/>
      </rPr>
      <t>1</t>
    </r>
  </si>
  <si>
    <r>
      <t>Downstream Processing</t>
    </r>
    <r>
      <rPr>
        <vertAlign val="superscript"/>
        <sz val="8"/>
        <rFont val="Century Gothic"/>
        <family val="2"/>
      </rPr>
      <t>2</t>
    </r>
  </si>
  <si>
    <r>
      <t>PT-FI (Grasberg)</t>
    </r>
    <r>
      <rPr>
        <vertAlign val="superscript"/>
        <sz val="8"/>
        <rFont val="Century Gothic"/>
        <family val="2"/>
      </rPr>
      <t>3</t>
    </r>
  </si>
  <si>
    <r>
      <t>2030 GHG Emissions Intensity Reduction Targets</t>
    </r>
    <r>
      <rPr>
        <b/>
        <vertAlign val="superscript"/>
        <sz val="8"/>
        <color theme="1"/>
        <rFont val="Century Gothic"/>
        <family val="2"/>
      </rPr>
      <t>1</t>
    </r>
  </si>
  <si>
    <r>
      <t>(CO</t>
    </r>
    <r>
      <rPr>
        <vertAlign val="subscript"/>
        <sz val="8"/>
        <color theme="1"/>
        <rFont val="Century Gothic"/>
        <family val="2"/>
      </rPr>
      <t>2</t>
    </r>
    <r>
      <rPr>
        <sz val="8"/>
        <color theme="1"/>
        <rFont val="Century Gothic"/>
        <family val="2"/>
      </rPr>
      <t>e metric tons / metric tons cu)</t>
    </r>
  </si>
  <si>
    <t>1. Intensity targets include total (Scope 1 and Scope 2) emissions and do not include by-products in the denominator. Baseline and target are calculated (total emissions / payable copper) and therefore may differ due to rounding error.</t>
  </si>
  <si>
    <r>
      <t>Freeport Americas Copper</t>
    </r>
    <r>
      <rPr>
        <vertAlign val="superscript"/>
        <sz val="8"/>
        <rFont val="Century Gothic"/>
        <family val="2"/>
      </rPr>
      <t>2</t>
    </r>
    <r>
      <rPr>
        <sz val="8"/>
        <rFont val="Century Gothic"/>
        <family val="2"/>
      </rPr>
      <t xml:space="preserve"> Intensity Target for 2030</t>
    </r>
  </si>
  <si>
    <r>
      <t>Freeport Americas Copper</t>
    </r>
    <r>
      <rPr>
        <vertAlign val="superscript"/>
        <sz val="8"/>
        <rFont val="Century Gothic"/>
        <family val="2"/>
      </rPr>
      <t>2</t>
    </r>
    <r>
      <rPr>
        <sz val="8"/>
        <rFont val="Century Gothic"/>
        <family val="2"/>
      </rPr>
      <t xml:space="preserve"> Intensity</t>
    </r>
  </si>
  <si>
    <r>
      <t>PT-FI (Grasberg)</t>
    </r>
    <r>
      <rPr>
        <vertAlign val="superscript"/>
        <sz val="8"/>
        <rFont val="Century Gothic"/>
        <family val="2"/>
      </rPr>
      <t>3</t>
    </r>
    <r>
      <rPr>
        <sz val="8"/>
        <rFont val="Century Gothic"/>
        <family val="2"/>
      </rPr>
      <t xml:space="preserve"> Intensity Target for 2030</t>
    </r>
  </si>
  <si>
    <r>
      <t>PT-FI (Grasberg)</t>
    </r>
    <r>
      <rPr>
        <vertAlign val="superscript"/>
        <sz val="8"/>
        <rFont val="Century Gothic"/>
        <family val="2"/>
      </rPr>
      <t>3</t>
    </r>
    <r>
      <rPr>
        <sz val="8"/>
        <rFont val="Century Gothic"/>
        <family val="2"/>
      </rPr>
      <t xml:space="preserve"> Intensity</t>
    </r>
  </si>
  <si>
    <t>(TJ, except percentages)</t>
  </si>
  <si>
    <t>% Renewable</t>
  </si>
  <si>
    <t>Total</t>
  </si>
  <si>
    <t>Renewable</t>
  </si>
  <si>
    <t>Nonrenewable</t>
  </si>
  <si>
    <t>Direct Energy</t>
  </si>
  <si>
    <t>Indirect Energy</t>
  </si>
  <si>
    <t>Total Energy</t>
  </si>
  <si>
    <t>Total - FCX Global</t>
  </si>
  <si>
    <t>Downstream Processing</t>
  </si>
  <si>
    <t>FMC Mining</t>
  </si>
  <si>
    <r>
      <t xml:space="preserve">Direct Energy </t>
    </r>
    <r>
      <rPr>
        <sz val="8"/>
        <color theme="1"/>
        <rFont val="Century Gothic"/>
        <family val="2"/>
      </rPr>
      <t>(TJ)</t>
    </r>
  </si>
  <si>
    <t>Chino / Cobre</t>
  </si>
  <si>
    <t>Energy Consumption by Site</t>
  </si>
  <si>
    <r>
      <t>El Abra</t>
    </r>
    <r>
      <rPr>
        <vertAlign val="superscript"/>
        <sz val="8"/>
        <color theme="1"/>
        <rFont val="Century Gothic"/>
        <family val="2"/>
      </rPr>
      <t>1</t>
    </r>
  </si>
  <si>
    <t>Direct Energy Total - FCX Global</t>
  </si>
  <si>
    <r>
      <t xml:space="preserve">Indirect Energy </t>
    </r>
    <r>
      <rPr>
        <sz val="8"/>
        <color theme="1"/>
        <rFont val="Century Gothic"/>
        <family val="2"/>
      </rPr>
      <t>(TJ)</t>
    </r>
  </si>
  <si>
    <t>Indirect Energy Total - FCX Global</t>
  </si>
  <si>
    <r>
      <t xml:space="preserve">Total Energy </t>
    </r>
    <r>
      <rPr>
        <sz val="8"/>
        <rFont val="Century Gothic"/>
        <family val="2"/>
      </rPr>
      <t>(TJ)</t>
    </r>
  </si>
  <si>
    <t>PT-FI (Grasberg)</t>
  </si>
  <si>
    <t>1. At our Rotterdam operation we purchase renewable energy certificates for all electricity.</t>
  </si>
  <si>
    <r>
      <t>Rotterdam</t>
    </r>
    <r>
      <rPr>
        <vertAlign val="superscript"/>
        <sz val="8"/>
        <rFont val="Century Gothic"/>
        <family val="2"/>
      </rPr>
      <t>1</t>
    </r>
  </si>
  <si>
    <t>2020 ENERGY CONSUMPTION BY TYPE</t>
  </si>
  <si>
    <r>
      <t>Energy by Source</t>
    </r>
    <r>
      <rPr>
        <sz val="8"/>
        <color theme="1"/>
        <rFont val="Century Gothic"/>
        <family val="2"/>
      </rPr>
      <t xml:space="preserve"> (%)</t>
    </r>
  </si>
  <si>
    <t>2020 INDIRECT ENERGY CONSUMED BY SOURCE</t>
  </si>
  <si>
    <t>Geothermal</t>
  </si>
  <si>
    <t>Solar</t>
  </si>
  <si>
    <t>Wind</t>
  </si>
  <si>
    <t>Nuclear</t>
  </si>
  <si>
    <t xml:space="preserve">Hydro </t>
  </si>
  <si>
    <t>Biomass</t>
  </si>
  <si>
    <t>Other Fossil</t>
  </si>
  <si>
    <t>Gas</t>
  </si>
  <si>
    <t>Oil</t>
  </si>
  <si>
    <t>2020 DIRECT ENERGY CONSUMED BY SOURCE</t>
  </si>
  <si>
    <r>
      <t>Energy by Source</t>
    </r>
    <r>
      <rPr>
        <sz val="8"/>
        <color theme="1"/>
        <rFont val="Century Gothic"/>
        <family val="2"/>
      </rPr>
      <t xml:space="preserve"> (TJ)</t>
    </r>
  </si>
  <si>
    <t>Coal / Coke</t>
  </si>
  <si>
    <t>Diesel</t>
  </si>
  <si>
    <t>B5 Biodiesel</t>
  </si>
  <si>
    <t>B20 Biodiesel</t>
  </si>
  <si>
    <t>B30 Biodiesel</t>
  </si>
  <si>
    <t>Gasoline</t>
  </si>
  <si>
    <t>Natural Gas</t>
  </si>
  <si>
    <t>Propane / LPG</t>
  </si>
  <si>
    <t>Aviation Fuel</t>
  </si>
  <si>
    <t>Used Oil</t>
  </si>
  <si>
    <r>
      <t>Rotterdam</t>
    </r>
    <r>
      <rPr>
        <vertAlign val="superscript"/>
        <sz val="8"/>
        <rFont val="Century Gothic"/>
        <family val="2"/>
      </rPr>
      <t>5</t>
    </r>
  </si>
  <si>
    <t>5. At our Rotterdam operation we purchase renewable energy certificates for all electricity.</t>
  </si>
  <si>
    <t>6. In 2021, we expanded our Scope 3 emissions calculations to include additional categories in line with the WRI/WBCSD GHG Protocol. As a result, our 2020 Scope 3 emissions
figures here are higher than the Scope 3 emissions reported in our 2020 Annual Report on Sustainability, with the figures in this report being the most current. Our Scope 3 emissions calculation effort is ongoing with the aim of identifying and reporting across all relevant Scope 3 emissions sources in 2022.</t>
  </si>
  <si>
    <r>
      <t>Scope 3</t>
    </r>
    <r>
      <rPr>
        <b/>
        <vertAlign val="superscript"/>
        <sz val="8"/>
        <color theme="1"/>
        <rFont val="Century Gothic"/>
        <family val="2"/>
      </rPr>
      <t>6</t>
    </r>
    <r>
      <rPr>
        <b/>
        <sz val="8"/>
        <color theme="1"/>
        <rFont val="Century Gothic"/>
        <family val="2"/>
      </rPr>
      <t xml:space="preserve"> </t>
    </r>
    <r>
      <rPr>
        <sz val="8"/>
        <color theme="1"/>
        <rFont val="Century Gothic"/>
        <family val="2"/>
      </rPr>
      <t>(CO</t>
    </r>
    <r>
      <rPr>
        <vertAlign val="subscript"/>
        <sz val="8"/>
        <color theme="1"/>
        <rFont val="Century Gothic"/>
        <family val="2"/>
      </rPr>
      <t>2</t>
    </r>
    <r>
      <rPr>
        <sz val="8"/>
        <color theme="1"/>
        <rFont val="Century Gothic"/>
        <family val="2"/>
      </rPr>
      <t>e metric tons)</t>
    </r>
  </si>
  <si>
    <t xml:space="preserve">1. FMC Mining includes Bagdad, Cerro Verde, Chino (including Cobre), Climax, El Abra, Henderson, Morenci, Safford (including Lone Star), Sierrita and Tyrone. </t>
  </si>
  <si>
    <t>Freeport-McMoRan (FCX) is committed to communicating on our ESG performance regularly and transparently. We have been reporting on our sustainability performance since 2001. The data provided herein reflect FCX's historical performance for the past five years on key ESG topics. These data are intended to be a companion to our 2020 Annual Report on Sustainability and 2020 Climate Report, available on our website at fcx.com/sustainability.
This report focuses primarily on the most significant entities that FCX consolidates, including its 48.76 percent-owned subsidiary PT Freeport Indonesia, and the following wholly-owned subsidiaries: Freeport Minerals Corporation and Atlantic Copper, S.L.U. (Atlantic Copper), for the period January 1, 2020 to December 31, 2020, unless otherwise indicated. Data is as of December 31, 2020, unless otherwise noted.
In general, and unless otherwise noted, these data do not include assets divested prior to 2020, such as our Tenke Fungurume mine or oil and gas operations (FM O&amp;G), non-managed joint ventures, exploration activities and projects and non-operating and discontinued sites. However, historical data related to our workforce, Principles of Business Conduct training, human rights, cash payments to governments and direct economic contributions includes FM O&amp;G.  
As a result of methodology changes, corrections, or ongoing improvements to our data collection processes and quality, prior year data may be restated in future years. Non-financial data contained in this report have not been prepared in conformity with generally accepted accounting principles (GAAP) in the United States and, with the exception of the GHG Scope 1, 2, and 3 emissions data which has been third-party verified in accordance with ISO 14064 (Specifications 1 and 3) to a reasonable level of assurance, data have not been audited. Data herein have been assured in accordance with the International Standard on Assurance ISEA3000 (revised). Historical results are not necessarily indicative of future performance. All financial figures are quoted in U.S. dollars, unless otherwise noted. Reported amounts are approximate and due to rounding, some figures and percentages may not add up to the total figure or 100%. Data presented cover our performance for the years ending on December 31, which corresponds to our fiscal year. 
Additional information about FCX is available on our website, fcx.com. For details on our financial performance and governance structure, please refer to our Annual Report on Form 10-K for the year ended December 31, 2020, filed with the SEC, and available on our website at investors.fcx.com/investors/financial-information/annual-reports-and-proxy.</t>
  </si>
  <si>
    <t xml:space="preserve">Note: GHG emissions data have been prepared in accordance with the WRI/WBCSD GHG Protocol. FCX reports carbon emissions on 100% operational basis per the WRI/WBCSD GHG Protocol. However, FCX reports certain financial information, such as consolidated revenue, net of Morenci’s undivided joint venture partners’ interest. FCX owns a 72% undivided interest in Morenci. FCX's GHG emissions verification statement is available at fcx.com/sustainability. </t>
  </si>
  <si>
    <t>3. During the 2020 GHG verification process, an opportunity was identified to improve PT-FI Scope 1 emissions calculations by switching to actual heating value for coal. The calculations have been restated accordingly back to 2016.</t>
  </si>
  <si>
    <t xml:space="preserve">2. Freeport Americas Copper (for target) includes Bagdad, Cerro Verde, Chino (including Cobre), El Abra, Morenci, Safford (including Lone Star), Sierrita and Tyrone mines as well as the Miami Smelter and El Paso Refinery. The Freeport Americas Copper intensity target includes all payable copper forms up to cathode (which includes concentrate, anode, and cathode) but excludes rod and wire. </t>
  </si>
  <si>
    <t>2. Downstream Processing includes Atlantic Copper Smelter &amp; Refinery, Bayway Rod &amp; Wire, Ft. Madison Moly Special Products, Kokkola Cobalt Refinery, Miami Smelter &amp; Rod, Norwich Rod, Rotterdam, Stowmarket and El Paso Refinery &amp; Rod. In 2020, our Bayway Rod &amp; Wire and Norwich Rod facilities were closed and decommissioned and therefore data has not been included in the table for these entities for 2020.</t>
  </si>
  <si>
    <t>Note: In 2020, our Bayway Rod &amp; Wire and Norwich Rod facilities were closed and decommissioned and therefore data has not been included in the table for these entities for 2020. Certain energy calculations have been restated back to 2016, including B20 biodiesel, and energy related to the divested Tenke Fungurume mine has been excluded.</t>
  </si>
  <si>
    <t>Note: In 2020, our Bayway Rod &amp; Wire and Norwich Rod facilities were closed and decommissioned and therefore data has not been included in the table for these entities for 2020.</t>
  </si>
  <si>
    <t xml:space="preserve">Note: In 2020, our Bayway Rod &amp; Wire and Norwich Rod facilities were closed and decommissioned and therefore data has not been included in the table for these entities for 2020. </t>
  </si>
  <si>
    <t>4. El Abra has a regenerative downhill conveyor system that is 20km in length that generates electricity for use on site as it transports material for processing. Energy associated with the regenerative conveyor belt does not represent additive Scope 1 or 2 consumption and therefore is not included here or on page 89 of our 2020 Annual Report on Sustainability.</t>
  </si>
  <si>
    <t>5. 2015-2017 Scope 2 emissions were calculated using a location-based method; 2018-2020 Scope 2 emissions were calculated using a market-based method with the exception of Bayway Rod &amp; Wire, Norwich Rod, El Abra, Ft. Madison, Kokkola and Stowmarket which are calculated using location-based grid factors and amount to less than 9% of our total Scope 2 emissions.</t>
  </si>
  <si>
    <r>
      <t>Scope 2</t>
    </r>
    <r>
      <rPr>
        <b/>
        <vertAlign val="superscript"/>
        <sz val="8"/>
        <color theme="1"/>
        <rFont val="Century Gothic"/>
        <family val="2"/>
      </rPr>
      <t>5</t>
    </r>
  </si>
  <si>
    <r>
      <t>Other</t>
    </r>
    <r>
      <rPr>
        <vertAlign val="superscript"/>
        <sz val="8"/>
        <color theme="1"/>
        <rFont val="Century Gothic"/>
        <family val="2"/>
      </rPr>
      <t>4</t>
    </r>
  </si>
  <si>
    <t xml:space="preserve">1. El Abra has a regenerative downhill conveyor system that is 20km in length that generates electricity for use on site as it transports material for processing. </t>
  </si>
  <si>
    <t xml:space="preserve">3. Our PT-FI intensity reduction target is based on payable copper produced in concentrate. PT-FI concentrate is currently smelted and refined by PTS and third-party smelters / refineries, which are currently accounted for in our Scope 3 emissions estimates (not included in the target). Upon completion of the PTS expansion for which PT-FI will have majority ownership and the construction of the new greenfield smelter at Gresik, GHG emissions for smelting and refining are expected to shift from Scope 3 to Scopes 1 and 2. We will adjust our target and baseline in line with the WRI/WBCSD GHG Protocol at such time.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</si>
</sst>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0.0"/>
    <numFmt numFmtId="168" formatCode="#,##0.0000"/>
    <numFmt numFmtId="169" formatCode="0.000"/>
    <numFmt numFmtId="170" formatCode="#,##0.00000"/>
    <numFmt numFmtId="171" formatCode="0.0%"/>
  </numFmts>
  <fonts count="52" x14ac:knownFonts="1">
    <font>
      <sz val="11"/>
      <color theme="1"/>
      <name val="Calibri"/>
      <family val="2"/>
      <scheme val="minor"/>
    </font>
    <font>
      <sz val="11"/>
      <color theme="1"/>
      <name val="Calibri"/>
      <family val="2"/>
      <scheme val="minor"/>
    </font>
    <font>
      <sz val="10"/>
      <name val="Arial"/>
      <family val="2"/>
    </font>
    <font>
      <b/>
      <sz val="8"/>
      <color theme="1"/>
      <name val="Century Gothic"/>
      <family val="2"/>
    </font>
    <font>
      <b/>
      <sz val="8"/>
      <color theme="0"/>
      <name val="Century Gothic"/>
      <family val="2"/>
    </font>
    <font>
      <sz val="8"/>
      <color theme="0"/>
      <name val="Century Gothic"/>
      <family val="2"/>
    </font>
    <font>
      <sz val="8"/>
      <name val="Century Gothic"/>
      <family val="2"/>
    </font>
    <font>
      <sz val="8"/>
      <color theme="1"/>
      <name val="Century Gothic"/>
      <family val="2"/>
    </font>
    <font>
      <i/>
      <sz val="8"/>
      <color theme="1"/>
      <name val="Century Gothic"/>
      <family val="2"/>
    </font>
    <font>
      <vertAlign val="superscript"/>
      <sz val="8"/>
      <color theme="1"/>
      <name val="Century Gothic"/>
      <family val="2"/>
    </font>
    <font>
      <sz val="8"/>
      <color rgb="FF000000"/>
      <name val="Century Gothic"/>
      <family val="2"/>
    </font>
    <font>
      <b/>
      <sz val="8"/>
      <name val="Century Gothic"/>
      <family val="2"/>
    </font>
    <font>
      <b/>
      <vertAlign val="superscript"/>
      <sz val="8"/>
      <color theme="1"/>
      <name val="Century Gothic"/>
      <family val="2"/>
    </font>
    <font>
      <sz val="7"/>
      <color theme="1"/>
      <name val="Century Gothic"/>
      <family val="2"/>
    </font>
    <font>
      <sz val="11"/>
      <color theme="1"/>
      <name val="Century Gothic"/>
      <family val="2"/>
    </font>
    <font>
      <b/>
      <sz val="11"/>
      <color theme="0"/>
      <name val="Century Gothic"/>
      <family val="2"/>
    </font>
    <font>
      <b/>
      <sz val="20"/>
      <color theme="0"/>
      <name val="Century Gothic"/>
      <family val="2"/>
    </font>
    <font>
      <b/>
      <vertAlign val="superscript"/>
      <sz val="8"/>
      <color rgb="FF000000"/>
      <name val="Century Gothic"/>
      <family val="2"/>
    </font>
    <font>
      <sz val="7"/>
      <name val="Century Gothic"/>
      <family val="2"/>
    </font>
    <font>
      <sz val="7"/>
      <color rgb="FF000000"/>
      <name val="Century Gothic"/>
      <family val="2"/>
    </font>
    <font>
      <sz val="8"/>
      <color theme="4" tint="-0.499984740745262"/>
      <name val="Century Gothic"/>
      <family val="2"/>
    </font>
    <font>
      <sz val="8"/>
      <color rgb="FFFF0000"/>
      <name val="Century Gothic"/>
      <family val="2"/>
    </font>
    <font>
      <sz val="7"/>
      <color rgb="FFFF0000"/>
      <name val="Century Gothic"/>
      <family val="2"/>
    </font>
    <font>
      <b/>
      <sz val="11"/>
      <color rgb="FFFF0000"/>
      <name val="Century Gothic"/>
      <family val="2"/>
    </font>
    <font>
      <u/>
      <sz val="11"/>
      <color theme="10"/>
      <name val="Calibri"/>
      <family val="2"/>
      <scheme val="minor"/>
    </font>
    <font>
      <vertAlign val="subscript"/>
      <sz val="8"/>
      <name val="Century Gothic"/>
      <family val="2"/>
    </font>
    <font>
      <sz val="16"/>
      <color theme="1"/>
      <name val="Century Gothic"/>
      <family val="2"/>
    </font>
    <font>
      <b/>
      <sz val="8"/>
      <color rgb="FFFF0000"/>
      <name val="Century Gothic"/>
      <family val="2"/>
    </font>
    <font>
      <u/>
      <sz val="9"/>
      <color theme="10"/>
      <name val="Century Gothic"/>
      <family val="2"/>
    </font>
    <font>
      <b/>
      <sz val="8"/>
      <color rgb="FF8497B0"/>
      <name val="Century Gothic"/>
      <family val="2"/>
    </font>
    <font>
      <vertAlign val="subscript"/>
      <sz val="8"/>
      <color theme="1"/>
      <name val="Century Gothic"/>
      <family val="2"/>
    </font>
    <font>
      <u/>
      <sz val="8"/>
      <color theme="1"/>
      <name val="Century Gothic"/>
      <family val="2"/>
    </font>
    <font>
      <b/>
      <vertAlign val="superscript"/>
      <sz val="8"/>
      <color theme="0"/>
      <name val="Century Gothic"/>
      <family val="2"/>
    </font>
    <font>
      <u/>
      <vertAlign val="superscript"/>
      <sz val="8"/>
      <color theme="1"/>
      <name val="Century Gothic"/>
      <family val="2"/>
    </font>
    <font>
      <b/>
      <sz val="16"/>
      <color rgb="FFFF0000"/>
      <name val="Calibri"/>
      <family val="2"/>
      <scheme val="minor"/>
    </font>
    <font>
      <b/>
      <sz val="9"/>
      <color rgb="FFFF0000"/>
      <name val="Century Gothic"/>
      <family val="2"/>
    </font>
    <font>
      <sz val="16"/>
      <name val="Century Gothic"/>
      <family val="2"/>
    </font>
    <font>
      <b/>
      <sz val="7"/>
      <color rgb="FFFF0000"/>
      <name val="Century Gothic"/>
      <family val="2"/>
    </font>
    <font>
      <b/>
      <vertAlign val="superscript"/>
      <sz val="8"/>
      <name val="Century Gothic"/>
      <family val="2"/>
    </font>
    <font>
      <vertAlign val="superscript"/>
      <sz val="8"/>
      <name val="Century Gothic"/>
      <family val="2"/>
    </font>
    <font>
      <u/>
      <sz val="8"/>
      <name val="Century Gothic"/>
      <family val="2"/>
    </font>
    <font>
      <sz val="48"/>
      <color rgb="FFFF0000"/>
      <name val="Calibri"/>
      <family val="2"/>
      <scheme val="minor"/>
    </font>
    <font>
      <sz val="8"/>
      <color theme="1"/>
      <name val="Century Gothic"/>
      <family val="2"/>
    </font>
    <font>
      <sz val="7"/>
      <color theme="1"/>
      <name val="Century Gothic"/>
      <family val="2"/>
    </font>
    <font>
      <sz val="11"/>
      <name val="Century Gothic"/>
      <family val="2"/>
    </font>
    <font>
      <i/>
      <sz val="8"/>
      <name val="Century Gothic"/>
      <family val="2"/>
    </font>
    <font>
      <vertAlign val="subscript"/>
      <sz val="7"/>
      <color theme="1"/>
      <name val="Century Gothic"/>
      <family val="2"/>
    </font>
    <font>
      <vertAlign val="superscript"/>
      <sz val="7"/>
      <color rgb="FF000000"/>
      <name val="Century Gothic"/>
      <family val="2"/>
    </font>
    <font>
      <b/>
      <i/>
      <sz val="8"/>
      <color rgb="FFFF0000"/>
      <name val="Century Gothic"/>
      <family val="2"/>
    </font>
    <font>
      <strike/>
      <sz val="8"/>
      <color theme="1"/>
      <name val="Century Gothic"/>
      <family val="2"/>
    </font>
    <font>
      <sz val="11"/>
      <color theme="0"/>
      <name val="Calibri"/>
      <family val="2"/>
      <scheme val="minor"/>
    </font>
    <font>
      <u/>
      <vertAlign val="superscript"/>
      <sz val="8"/>
      <name val="Century Gothic"/>
      <family val="2"/>
    </font>
  </fonts>
  <fills count="14">
    <fill>
      <patternFill patternType="none"/>
    </fill>
    <fill>
      <patternFill patternType="gray125"/>
    </fill>
    <fill>
      <patternFill patternType="solid">
        <fgColor theme="4" tint="-0.499984740745262"/>
        <bgColor indexed="64"/>
      </patternFill>
    </fill>
    <fill>
      <patternFill patternType="solid">
        <fgColor theme="3" tint="0.39997558519241921"/>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8497B0"/>
        <bgColor indexed="64"/>
      </patternFill>
    </fill>
    <fill>
      <patternFill patternType="solid">
        <fgColor rgb="FFEDEDED"/>
        <bgColor indexed="64"/>
      </patternFill>
    </fill>
    <fill>
      <patternFill patternType="solid">
        <fgColor rgb="FF1F4E78"/>
        <bgColor indexed="64"/>
      </patternFill>
    </fill>
    <fill>
      <patternFill patternType="solid">
        <fgColor theme="2"/>
        <bgColor indexed="64"/>
      </patternFill>
    </fill>
    <fill>
      <patternFill patternType="solid">
        <fgColor rgb="FFFFFFFF"/>
        <bgColor indexed="64"/>
      </patternFill>
    </fill>
    <fill>
      <patternFill patternType="solid">
        <fgColor theme="0" tint="-4.9989318521683403E-2"/>
        <bgColor indexed="64"/>
      </patternFill>
    </fill>
  </fills>
  <borders count="5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medium">
        <color theme="2" tint="-0.749961851863155"/>
      </top>
      <bottom style="thin">
        <color theme="2" tint="-0.24994659260841701"/>
      </bottom>
      <diagonal/>
    </border>
    <border>
      <left/>
      <right/>
      <top style="thin">
        <color theme="2" tint="-0.24994659260841701"/>
      </top>
      <bottom style="thin">
        <color theme="2" tint="-0.24994659260841701"/>
      </bottom>
      <diagonal/>
    </border>
    <border>
      <left/>
      <right/>
      <top/>
      <bottom style="thin">
        <color theme="2" tint="-0.24994659260841701"/>
      </bottom>
      <diagonal/>
    </border>
    <border>
      <left/>
      <right/>
      <top style="thin">
        <color theme="2" tint="-0.24994659260841701"/>
      </top>
      <bottom/>
      <diagonal/>
    </border>
    <border>
      <left/>
      <right/>
      <top style="thin">
        <color indexed="64"/>
      </top>
      <bottom style="medium">
        <color theme="2" tint="-0.749961851863155"/>
      </bottom>
      <diagonal/>
    </border>
    <border>
      <left/>
      <right/>
      <top style="thin">
        <color theme="2" tint="-0.749961851863155"/>
      </top>
      <bottom style="thin">
        <color theme="2" tint="-0.749961851863155"/>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theme="2" tint="-0.749961851863155"/>
      </top>
      <bottom/>
      <diagonal/>
    </border>
    <border>
      <left/>
      <right/>
      <top style="medium">
        <color theme="2" tint="-0.749961851863155"/>
      </top>
      <bottom style="thin">
        <color theme="2" tint="-0.749961851863155"/>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thin">
        <color theme="2" tint="-0.749961851863155"/>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top style="thin">
        <color theme="2" tint="-0.749961851863155"/>
      </top>
      <bottom style="medium">
        <color theme="2" tint="-0.749961851863155"/>
      </bottom>
      <diagonal/>
    </border>
    <border>
      <left style="thin">
        <color indexed="64"/>
      </left>
      <right style="thin">
        <color theme="2" tint="-0.24994659260841701"/>
      </right>
      <top style="thin">
        <color indexed="64"/>
      </top>
      <bottom style="medium">
        <color indexed="64"/>
      </bottom>
      <diagonal/>
    </border>
    <border>
      <left/>
      <right style="thin">
        <color theme="2" tint="-0.24994659260841701"/>
      </right>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style="thin">
        <color theme="2" tint="-0.24994659260841701"/>
      </right>
      <top style="thin">
        <color theme="2" tint="-0.24994659260841701"/>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cellStyleXfs>
  <cellXfs count="637">
    <xf numFmtId="0" fontId="0" fillId="0" borderId="0" xfId="0"/>
    <xf numFmtId="0" fontId="3" fillId="5" borderId="5" xfId="0" applyFont="1" applyFill="1" applyBorder="1" applyAlignment="1">
      <alignment vertical="center"/>
    </xf>
    <xf numFmtId="0" fontId="5" fillId="2" borderId="5" xfId="0" applyFont="1" applyFill="1" applyBorder="1" applyAlignment="1">
      <alignment vertical="center"/>
    </xf>
    <xf numFmtId="0" fontId="4" fillId="3" borderId="9" xfId="0" applyFont="1" applyFill="1" applyBorder="1" applyAlignment="1">
      <alignment vertical="center"/>
    </xf>
    <xf numFmtId="0" fontId="3" fillId="5" borderId="6" xfId="0" applyFont="1" applyFill="1" applyBorder="1" applyAlignment="1">
      <alignment vertical="center"/>
    </xf>
    <xf numFmtId="0" fontId="3" fillId="5" borderId="1" xfId="0" applyFont="1" applyFill="1" applyBorder="1" applyAlignment="1">
      <alignment vertical="center"/>
    </xf>
    <xf numFmtId="0" fontId="3" fillId="5" borderId="7" xfId="0" applyFont="1" applyFill="1" applyBorder="1" applyAlignment="1">
      <alignment vertical="center"/>
    </xf>
    <xf numFmtId="0" fontId="7" fillId="6" borderId="5" xfId="0" applyFont="1" applyFill="1" applyBorder="1" applyAlignment="1">
      <alignment vertical="center"/>
    </xf>
    <xf numFmtId="0" fontId="3" fillId="6" borderId="4" xfId="0" applyFont="1" applyFill="1" applyBorder="1" applyAlignment="1">
      <alignment vertical="center"/>
    </xf>
    <xf numFmtId="0" fontId="0" fillId="4" borderId="0" xfId="0" applyFill="1"/>
    <xf numFmtId="0" fontId="4" fillId="3" borderId="7" xfId="0" applyFont="1" applyFill="1" applyBorder="1" applyAlignment="1">
      <alignment horizontal="center" vertical="center"/>
    </xf>
    <xf numFmtId="9" fontId="7" fillId="0" borderId="0" xfId="1" applyFont="1" applyFill="1"/>
    <xf numFmtId="0" fontId="14" fillId="4" borderId="0" xfId="0" applyFont="1" applyFill="1"/>
    <xf numFmtId="0" fontId="7" fillId="0" borderId="0" xfId="0" applyFont="1" applyAlignment="1">
      <alignment vertical="center"/>
    </xf>
    <xf numFmtId="0" fontId="7" fillId="4" borderId="0" xfId="0" applyFont="1" applyFill="1"/>
    <xf numFmtId="0" fontId="7" fillId="0" borderId="0" xfId="0" applyFont="1" applyAlignment="1">
      <alignment vertical="top"/>
    </xf>
    <xf numFmtId="0" fontId="7" fillId="0" borderId="14" xfId="0" applyFont="1" applyBorder="1" applyAlignment="1">
      <alignment vertical="top"/>
    </xf>
    <xf numFmtId="0" fontId="6" fillId="0" borderId="0" xfId="0" applyFont="1" applyAlignment="1">
      <alignment vertical="top"/>
    </xf>
    <xf numFmtId="0" fontId="7" fillId="0" borderId="0" xfId="0" applyFont="1" applyAlignment="1">
      <alignment horizontal="center" vertical="center"/>
    </xf>
    <xf numFmtId="0" fontId="6" fillId="0" borderId="0" xfId="0" applyFont="1" applyAlignment="1">
      <alignment vertical="top" wrapText="1"/>
    </xf>
    <xf numFmtId="0" fontId="7" fillId="0" borderId="0" xfId="0" applyFont="1" applyAlignment="1">
      <alignment vertical="center" wrapText="1"/>
    </xf>
    <xf numFmtId="0" fontId="6" fillId="7" borderId="1" xfId="0" applyFont="1" applyFill="1" applyBorder="1"/>
    <xf numFmtId="0" fontId="7" fillId="0" borderId="0" xfId="0" applyFont="1" applyAlignment="1">
      <alignment wrapText="1"/>
    </xf>
    <xf numFmtId="0" fontId="6" fillId="0" borderId="0" xfId="0" applyFont="1" applyAlignment="1">
      <alignment wrapText="1"/>
    </xf>
    <xf numFmtId="0" fontId="7" fillId="0" borderId="0" xfId="0" applyFont="1" applyAlignment="1">
      <alignment horizontal="center"/>
    </xf>
    <xf numFmtId="44" fontId="6" fillId="4" borderId="13" xfId="8" applyNumberFormat="1" applyFont="1" applyFill="1" applyBorder="1" applyAlignment="1">
      <alignment vertical="top"/>
    </xf>
    <xf numFmtId="0" fontId="6" fillId="4" borderId="13" xfId="8" applyNumberFormat="1" applyFont="1" applyFill="1" applyBorder="1" applyAlignment="1">
      <alignment vertical="top" wrapText="1"/>
    </xf>
    <xf numFmtId="0" fontId="6" fillId="4" borderId="13" xfId="8" applyNumberFormat="1" applyFont="1" applyFill="1" applyBorder="1" applyAlignment="1">
      <alignment vertical="top"/>
    </xf>
    <xf numFmtId="0" fontId="6" fillId="4" borderId="14" xfId="8" applyNumberFormat="1" applyFont="1" applyFill="1" applyBorder="1" applyAlignment="1">
      <alignment vertical="top" wrapText="1"/>
    </xf>
    <xf numFmtId="44" fontId="6" fillId="4" borderId="14" xfId="8" applyNumberFormat="1" applyFont="1" applyFill="1" applyBorder="1" applyAlignment="1">
      <alignment vertical="top" wrapText="1"/>
    </xf>
    <xf numFmtId="0" fontId="7" fillId="4" borderId="14" xfId="0" applyFont="1" applyFill="1" applyBorder="1" applyAlignment="1">
      <alignment vertical="top" wrapText="1"/>
    </xf>
    <xf numFmtId="0" fontId="10" fillId="4" borderId="0" xfId="0" applyFont="1" applyFill="1" applyAlignment="1">
      <alignment horizontal="center"/>
    </xf>
    <xf numFmtId="0" fontId="6" fillId="4" borderId="0" xfId="0" applyFont="1" applyFill="1" applyAlignment="1">
      <alignment vertical="top" wrapText="1"/>
    </xf>
    <xf numFmtId="0" fontId="7" fillId="4" borderId="0" xfId="0" applyFont="1" applyFill="1" applyAlignment="1">
      <alignment vertical="top"/>
    </xf>
    <xf numFmtId="0" fontId="7" fillId="4" borderId="0" xfId="0" applyFont="1" applyFill="1" applyAlignment="1">
      <alignment horizontal="center" vertical="center"/>
    </xf>
    <xf numFmtId="0" fontId="6" fillId="4" borderId="15" xfId="8" applyNumberFormat="1" applyFont="1" applyFill="1" applyBorder="1" applyAlignment="1">
      <alignment vertical="top" wrapText="1"/>
    </xf>
    <xf numFmtId="44" fontId="6" fillId="4" borderId="16" xfId="8" applyNumberFormat="1" applyFont="1" applyFill="1" applyBorder="1" applyAlignment="1">
      <alignment vertical="top" wrapText="1"/>
    </xf>
    <xf numFmtId="0" fontId="6" fillId="4" borderId="16" xfId="8" applyNumberFormat="1" applyFont="1" applyFill="1" applyBorder="1" applyAlignment="1">
      <alignment vertical="top" wrapText="1"/>
    </xf>
    <xf numFmtId="0" fontId="7" fillId="4" borderId="16" xfId="0" applyFont="1" applyFill="1" applyBorder="1" applyAlignment="1">
      <alignment vertical="top" wrapText="1"/>
    </xf>
    <xf numFmtId="44" fontId="6" fillId="4" borderId="13" xfId="8" applyNumberFormat="1" applyFont="1" applyFill="1" applyBorder="1" applyAlignment="1">
      <alignment vertical="top" wrapText="1"/>
    </xf>
    <xf numFmtId="0" fontId="6" fillId="4" borderId="14" xfId="0" applyFont="1" applyFill="1" applyBorder="1" applyAlignment="1">
      <alignment horizontal="left" vertical="top" wrapText="1"/>
    </xf>
    <xf numFmtId="0" fontId="7" fillId="4" borderId="14" xfId="0" applyFont="1" applyFill="1" applyBorder="1" applyAlignment="1">
      <alignment horizontal="center" vertical="top"/>
    </xf>
    <xf numFmtId="0" fontId="7" fillId="4" borderId="0" xfId="0" applyFont="1" applyFill="1" applyAlignment="1">
      <alignment horizontal="center"/>
    </xf>
    <xf numFmtId="0" fontId="7" fillId="4" borderId="0" xfId="0" applyFont="1" applyFill="1" applyAlignment="1">
      <alignment wrapText="1"/>
    </xf>
    <xf numFmtId="0" fontId="6" fillId="4" borderId="0" xfId="0" applyFont="1" applyFill="1" applyAlignment="1">
      <alignment wrapText="1"/>
    </xf>
    <xf numFmtId="0" fontId="28" fillId="4" borderId="14" xfId="9" applyFont="1" applyFill="1" applyBorder="1" applyAlignment="1">
      <alignment vertical="center"/>
    </xf>
    <xf numFmtId="0" fontId="27" fillId="4" borderId="0" xfId="0" applyFont="1" applyFill="1"/>
    <xf numFmtId="0" fontId="6" fillId="4" borderId="14" xfId="0" applyFont="1" applyFill="1" applyBorder="1" applyAlignment="1">
      <alignment vertical="top" wrapText="1"/>
    </xf>
    <xf numFmtId="0" fontId="3" fillId="6" borderId="4" xfId="0" applyFont="1" applyFill="1" applyBorder="1" applyAlignment="1">
      <alignment vertical="center" wrapText="1"/>
    </xf>
    <xf numFmtId="0" fontId="3" fillId="5" borderId="2" xfId="0" applyFont="1" applyFill="1" applyBorder="1" applyAlignment="1">
      <alignment vertical="center"/>
    </xf>
    <xf numFmtId="0" fontId="4" fillId="2" borderId="4" xfId="0" applyFont="1" applyFill="1" applyBorder="1" applyAlignment="1">
      <alignment vertical="center"/>
    </xf>
    <xf numFmtId="0" fontId="5" fillId="2" borderId="2" xfId="0" applyFont="1" applyFill="1" applyBorder="1" applyAlignment="1">
      <alignment vertical="center"/>
    </xf>
    <xf numFmtId="0" fontId="4" fillId="3" borderId="6" xfId="0" applyFont="1" applyFill="1" applyBorder="1" applyAlignment="1">
      <alignment vertical="center"/>
    </xf>
    <xf numFmtId="0" fontId="3" fillId="5" borderId="4" xfId="0" applyFont="1" applyFill="1" applyBorder="1" applyAlignment="1">
      <alignment vertical="center"/>
    </xf>
    <xf numFmtId="0" fontId="7" fillId="0" borderId="0" xfId="0" applyFont="1"/>
    <xf numFmtId="0" fontId="4" fillId="3" borderId="1" xfId="0" applyFont="1" applyFill="1" applyBorder="1" applyAlignment="1">
      <alignment horizontal="center" vertical="center"/>
    </xf>
    <xf numFmtId="0" fontId="5" fillId="0" borderId="0" xfId="0" applyFont="1"/>
    <xf numFmtId="0" fontId="7" fillId="4" borderId="2" xfId="0" applyFont="1" applyFill="1" applyBorder="1" applyAlignment="1">
      <alignment vertical="center" wrapText="1"/>
    </xf>
    <xf numFmtId="1" fontId="7" fillId="4" borderId="11" xfId="0" applyNumberFormat="1" applyFont="1" applyFill="1" applyBorder="1" applyAlignment="1">
      <alignment horizontal="right" vertical="center" wrapText="1"/>
    </xf>
    <xf numFmtId="0" fontId="7" fillId="4" borderId="23" xfId="0" applyFont="1" applyFill="1" applyBorder="1" applyAlignment="1">
      <alignment horizontal="left" vertical="center" wrapText="1" indent="2"/>
    </xf>
    <xf numFmtId="0" fontId="31" fillId="4" borderId="9" xfId="0" applyFont="1" applyFill="1" applyBorder="1" applyAlignment="1">
      <alignment horizontal="left" vertical="center" indent="2"/>
    </xf>
    <xf numFmtId="0" fontId="7" fillId="4" borderId="23" xfId="0" applyFont="1" applyFill="1" applyBorder="1" applyAlignment="1">
      <alignment horizontal="left" vertical="center" wrapText="1" indent="4"/>
    </xf>
    <xf numFmtId="0" fontId="7" fillId="4" borderId="23" xfId="0" applyFont="1" applyFill="1" applyBorder="1" applyAlignment="1">
      <alignment horizontal="left" vertical="center" wrapText="1"/>
    </xf>
    <xf numFmtId="0" fontId="7" fillId="9" borderId="23" xfId="0" applyFont="1" applyFill="1" applyBorder="1" applyAlignment="1">
      <alignment horizontal="left" vertical="center" wrapText="1" indent="2"/>
    </xf>
    <xf numFmtId="0" fontId="7" fillId="4" borderId="9" xfId="0" applyFont="1" applyFill="1" applyBorder="1" applyAlignment="1">
      <alignment horizontal="left" vertical="center" wrapText="1" indent="2"/>
    </xf>
    <xf numFmtId="0" fontId="7" fillId="4" borderId="9" xfId="0" applyFont="1" applyFill="1" applyBorder="1" applyAlignment="1">
      <alignment horizontal="left" vertical="center" wrapText="1"/>
    </xf>
    <xf numFmtId="3" fontId="7" fillId="4" borderId="24" xfId="0" applyNumberFormat="1" applyFont="1" applyFill="1" applyBorder="1" applyAlignment="1">
      <alignment horizontal="center" vertical="center"/>
    </xf>
    <xf numFmtId="3" fontId="7" fillId="4" borderId="25" xfId="0" applyNumberFormat="1" applyFont="1" applyFill="1" applyBorder="1" applyAlignment="1">
      <alignment horizontal="center" vertical="center"/>
    </xf>
    <xf numFmtId="0" fontId="7" fillId="4" borderId="10" xfId="0" applyFont="1" applyFill="1" applyBorder="1" applyAlignment="1">
      <alignment horizontal="center" vertical="center"/>
    </xf>
    <xf numFmtId="3" fontId="7" fillId="4" borderId="10" xfId="0" applyNumberFormat="1" applyFont="1" applyFill="1" applyBorder="1" applyAlignment="1">
      <alignment horizontal="center" vertical="center"/>
    </xf>
    <xf numFmtId="3" fontId="7" fillId="4" borderId="2" xfId="0" applyNumberFormat="1" applyFont="1" applyFill="1" applyBorder="1" applyAlignment="1">
      <alignment horizontal="center" vertical="center"/>
    </xf>
    <xf numFmtId="3" fontId="7" fillId="4" borderId="5" xfId="0" applyNumberFormat="1" applyFont="1" applyFill="1" applyBorder="1" applyAlignment="1">
      <alignment horizontal="center" vertical="center"/>
    </xf>
    <xf numFmtId="1" fontId="7" fillId="4" borderId="2" xfId="0" applyNumberFormat="1"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5" xfId="0" applyFont="1" applyFill="1" applyBorder="1" applyAlignment="1">
      <alignment horizontal="center" vertical="center"/>
    </xf>
    <xf numFmtId="0" fontId="7" fillId="9" borderId="23" xfId="0" applyFont="1" applyFill="1" applyBorder="1" applyAlignment="1">
      <alignment horizontal="left" vertical="center" wrapText="1"/>
    </xf>
    <xf numFmtId="0" fontId="6" fillId="0" borderId="0" xfId="0" applyFont="1"/>
    <xf numFmtId="0" fontId="3" fillId="5" borderId="5" xfId="0" applyFont="1" applyFill="1" applyBorder="1" applyAlignment="1">
      <alignment horizontal="center" vertical="center"/>
    </xf>
    <xf numFmtId="9" fontId="7" fillId="4" borderId="7" xfId="1" applyFont="1" applyFill="1" applyBorder="1" applyAlignment="1">
      <alignment horizontal="center" vertical="center"/>
    </xf>
    <xf numFmtId="9" fontId="3" fillId="6" borderId="2" xfId="0" applyNumberFormat="1" applyFont="1" applyFill="1" applyBorder="1" applyAlignment="1">
      <alignment horizontal="center" vertical="center" wrapText="1"/>
    </xf>
    <xf numFmtId="9" fontId="3" fillId="6" borderId="5" xfId="0" applyNumberFormat="1" applyFont="1" applyFill="1" applyBorder="1" applyAlignment="1">
      <alignment horizontal="center" vertical="center" wrapText="1"/>
    </xf>
    <xf numFmtId="0" fontId="7" fillId="4" borderId="9" xfId="0" applyFont="1" applyFill="1" applyBorder="1" applyAlignment="1">
      <alignment horizontal="left" vertical="center" wrapText="1" indent="4"/>
    </xf>
    <xf numFmtId="165" fontId="7" fillId="4" borderId="24" xfId="2" applyNumberFormat="1" applyFont="1" applyFill="1" applyBorder="1" applyAlignment="1">
      <alignment horizontal="right" vertical="center" indent="3"/>
    </xf>
    <xf numFmtId="165" fontId="7" fillId="9" borderId="2" xfId="8" applyNumberFormat="1" applyFont="1" applyFill="1" applyBorder="1" applyAlignment="1">
      <alignment horizontal="right" vertical="center" indent="3"/>
    </xf>
    <xf numFmtId="165" fontId="7" fillId="9" borderId="5" xfId="8" applyNumberFormat="1" applyFont="1" applyFill="1" applyBorder="1" applyAlignment="1">
      <alignment horizontal="right" vertical="center" indent="3"/>
    </xf>
    <xf numFmtId="0" fontId="7" fillId="4" borderId="8" xfId="0" applyFont="1" applyFill="1" applyBorder="1" applyAlignment="1">
      <alignment horizontal="left" vertical="center" wrapText="1" indent="1"/>
    </xf>
    <xf numFmtId="0" fontId="7" fillId="4" borderId="28" xfId="0" applyFont="1" applyFill="1" applyBorder="1" applyAlignment="1">
      <alignment horizontal="left" vertical="center" wrapText="1" indent="4"/>
    </xf>
    <xf numFmtId="165" fontId="7" fillId="4" borderId="25" xfId="2" applyNumberFormat="1" applyFont="1" applyFill="1" applyBorder="1" applyAlignment="1">
      <alignment horizontal="right" vertical="center" indent="3"/>
    </xf>
    <xf numFmtId="0" fontId="7" fillId="4" borderId="28" xfId="0" applyFont="1" applyFill="1" applyBorder="1" applyAlignment="1">
      <alignment horizontal="left" vertical="top" wrapText="1" indent="4"/>
    </xf>
    <xf numFmtId="1" fontId="7" fillId="4" borderId="11" xfId="0" applyNumberFormat="1" applyFont="1" applyFill="1" applyBorder="1" applyAlignment="1">
      <alignment horizontal="center" vertical="center"/>
    </xf>
    <xf numFmtId="0" fontId="6" fillId="9" borderId="23" xfId="0" applyFont="1" applyFill="1" applyBorder="1" applyAlignment="1">
      <alignment horizontal="left" vertical="center" wrapText="1" indent="2"/>
    </xf>
    <xf numFmtId="1" fontId="7" fillId="4" borderId="12" xfId="0" applyNumberFormat="1" applyFont="1" applyFill="1" applyBorder="1" applyAlignment="1">
      <alignment horizontal="center" vertical="center"/>
    </xf>
    <xf numFmtId="0" fontId="7" fillId="4" borderId="11" xfId="0" applyFont="1" applyFill="1" applyBorder="1" applyAlignment="1">
      <alignment vertical="center" wrapText="1"/>
    </xf>
    <xf numFmtId="0" fontId="7" fillId="4" borderId="8" xfId="0" applyFont="1" applyFill="1" applyBorder="1" applyAlignment="1">
      <alignment horizontal="left" vertical="center" wrapText="1" indent="4"/>
    </xf>
    <xf numFmtId="0" fontId="7" fillId="6" borderId="4" xfId="0" applyFont="1" applyFill="1" applyBorder="1" applyAlignment="1">
      <alignment vertical="center"/>
    </xf>
    <xf numFmtId="0" fontId="4" fillId="3" borderId="12" xfId="0" applyFont="1" applyFill="1" applyBorder="1" applyAlignment="1">
      <alignment vertical="center"/>
    </xf>
    <xf numFmtId="0" fontId="7" fillId="4" borderId="31" xfId="0" applyFont="1" applyFill="1" applyBorder="1" applyAlignment="1">
      <alignment horizontal="left" vertical="center" wrapText="1" indent="4"/>
    </xf>
    <xf numFmtId="0" fontId="21" fillId="0" borderId="0" xfId="0" applyFont="1"/>
    <xf numFmtId="0" fontId="4" fillId="2" borderId="19" xfId="0" applyFont="1" applyFill="1" applyBorder="1" applyAlignment="1">
      <alignment vertical="center"/>
    </xf>
    <xf numFmtId="0" fontId="3" fillId="5" borderId="20" xfId="0" applyFont="1" applyFill="1" applyBorder="1" applyAlignment="1">
      <alignment vertical="center"/>
    </xf>
    <xf numFmtId="0" fontId="4" fillId="3" borderId="0" xfId="0" applyFont="1" applyFill="1" applyAlignment="1">
      <alignment vertical="center"/>
    </xf>
    <xf numFmtId="0" fontId="4" fillId="2" borderId="19" xfId="0" applyFont="1" applyFill="1" applyBorder="1" applyAlignment="1">
      <alignment vertical="center" wrapText="1"/>
    </xf>
    <xf numFmtId="0" fontId="3" fillId="5" borderId="17" xfId="0" applyFont="1" applyFill="1" applyBorder="1" applyAlignment="1">
      <alignment vertical="center"/>
    </xf>
    <xf numFmtId="0" fontId="4" fillId="3" borderId="18" xfId="0" applyFont="1" applyFill="1" applyBorder="1" applyAlignment="1">
      <alignment vertical="center"/>
    </xf>
    <xf numFmtId="0" fontId="4" fillId="3" borderId="21" xfId="0" applyFont="1" applyFill="1" applyBorder="1" applyAlignment="1">
      <alignment vertical="center"/>
    </xf>
    <xf numFmtId="0" fontId="4" fillId="3" borderId="22" xfId="0" applyFont="1" applyFill="1" applyBorder="1" applyAlignment="1">
      <alignment vertical="center"/>
    </xf>
    <xf numFmtId="0" fontId="4" fillId="3" borderId="21" xfId="0" applyFont="1" applyFill="1" applyBorder="1" applyAlignment="1">
      <alignment vertical="top" wrapText="1"/>
    </xf>
    <xf numFmtId="0" fontId="29" fillId="8" borderId="0" xfId="0" applyFont="1" applyFill="1" applyAlignment="1">
      <alignment vertical="center"/>
    </xf>
    <xf numFmtId="0" fontId="5" fillId="4" borderId="0" xfId="0" applyFont="1" applyFill="1" applyAlignment="1">
      <alignment vertical="top" wrapText="1"/>
    </xf>
    <xf numFmtId="3" fontId="7" fillId="4" borderId="0" xfId="0" applyNumberFormat="1" applyFont="1" applyFill="1" applyAlignment="1">
      <alignment horizontal="center" vertical="center"/>
    </xf>
    <xf numFmtId="3" fontId="7" fillId="9" borderId="2" xfId="0" applyNumberFormat="1" applyFont="1" applyFill="1" applyBorder="1" applyAlignment="1">
      <alignment horizontal="right" vertical="center" indent="2"/>
    </xf>
    <xf numFmtId="0" fontId="13" fillId="0" borderId="0" xfId="0" applyFont="1" applyAlignment="1">
      <alignment vertical="center"/>
    </xf>
    <xf numFmtId="167" fontId="7" fillId="4" borderId="1" xfId="0" applyNumberFormat="1" applyFont="1" applyFill="1" applyBorder="1" applyAlignment="1">
      <alignment horizontal="center" vertical="center"/>
    </xf>
    <xf numFmtId="164" fontId="7" fillId="4" borderId="0" xfId="0" applyNumberFormat="1" applyFont="1" applyFill="1" applyAlignment="1">
      <alignment horizontal="center" vertical="center"/>
    </xf>
    <xf numFmtId="1" fontId="7" fillId="9" borderId="2" xfId="0" applyNumberFormat="1" applyFont="1" applyFill="1" applyBorder="1" applyAlignment="1">
      <alignment horizontal="center" vertical="center"/>
    </xf>
    <xf numFmtId="1" fontId="7" fillId="9" borderId="5" xfId="0" applyNumberFormat="1" applyFont="1" applyFill="1" applyBorder="1" applyAlignment="1">
      <alignment horizontal="center" vertical="center"/>
    </xf>
    <xf numFmtId="0" fontId="7" fillId="4" borderId="0" xfId="0" applyFont="1" applyFill="1" applyAlignment="1">
      <alignment horizontal="center" vertical="center" wrapText="1"/>
    </xf>
    <xf numFmtId="0" fontId="7" fillId="9" borderId="32" xfId="0" applyFont="1" applyFill="1" applyBorder="1" applyAlignment="1">
      <alignment horizontal="left" vertical="center" wrapText="1" indent="2"/>
    </xf>
    <xf numFmtId="1" fontId="7" fillId="4" borderId="11" xfId="0" applyNumberFormat="1" applyFont="1" applyFill="1" applyBorder="1" applyAlignment="1">
      <alignment horizontal="center" vertical="center" wrapText="1"/>
    </xf>
    <xf numFmtId="0" fontId="7" fillId="4" borderId="1" xfId="0" applyFont="1" applyFill="1" applyBorder="1"/>
    <xf numFmtId="0" fontId="26" fillId="4" borderId="1" xfId="0" applyFont="1" applyFill="1" applyBorder="1"/>
    <xf numFmtId="0" fontId="0" fillId="10" borderId="0" xfId="0" applyFill="1"/>
    <xf numFmtId="0" fontId="15" fillId="10" borderId="0" xfId="0" applyFont="1" applyFill="1"/>
    <xf numFmtId="0" fontId="21" fillId="4" borderId="0" xfId="0" applyFont="1" applyFill="1"/>
    <xf numFmtId="1" fontId="7" fillId="4" borderId="0" xfId="0" applyNumberFormat="1" applyFont="1" applyFill="1" applyBorder="1" applyAlignment="1">
      <alignment horizontal="right" vertical="center" wrapText="1"/>
    </xf>
    <xf numFmtId="1" fontId="7" fillId="4" borderId="0" xfId="0" applyNumberFormat="1" applyFont="1" applyFill="1" applyAlignment="1">
      <alignment horizontal="right" vertical="center" wrapText="1"/>
    </xf>
    <xf numFmtId="0" fontId="3" fillId="4" borderId="0" xfId="0" applyFont="1" applyFill="1"/>
    <xf numFmtId="0" fontId="8" fillId="4" borderId="0" xfId="0" applyFont="1" applyFill="1"/>
    <xf numFmtId="0" fontId="13" fillId="4" borderId="0" xfId="0" applyFont="1" applyFill="1"/>
    <xf numFmtId="0" fontId="5" fillId="4" borderId="0" xfId="0" applyFont="1" applyFill="1"/>
    <xf numFmtId="1" fontId="7" fillId="4" borderId="0" xfId="0" applyNumberFormat="1" applyFont="1" applyFill="1" applyBorder="1" applyAlignment="1">
      <alignment horizontal="center" vertical="center" wrapText="1"/>
    </xf>
    <xf numFmtId="0" fontId="7" fillId="4" borderId="0" xfId="0" applyFont="1" applyFill="1" applyBorder="1"/>
    <xf numFmtId="0" fontId="7" fillId="4" borderId="0" xfId="0" applyFont="1" applyFill="1" applyBorder="1" applyAlignment="1">
      <alignment horizontal="center"/>
    </xf>
    <xf numFmtId="0" fontId="7" fillId="9" borderId="35" xfId="0" applyFont="1" applyFill="1" applyBorder="1" applyAlignment="1">
      <alignment horizontal="left" vertical="center" wrapText="1"/>
    </xf>
    <xf numFmtId="164" fontId="21" fillId="4" borderId="0" xfId="0" applyNumberFormat="1" applyFont="1" applyFill="1"/>
    <xf numFmtId="9" fontId="21" fillId="4" borderId="0" xfId="1" applyFont="1" applyFill="1"/>
    <xf numFmtId="165" fontId="3" fillId="5" borderId="2" xfId="0" applyNumberFormat="1" applyFont="1" applyFill="1" applyBorder="1" applyAlignment="1">
      <alignment horizontal="right" vertical="center" indent="3"/>
    </xf>
    <xf numFmtId="165" fontId="3" fillId="5" borderId="5" xfId="0" applyNumberFormat="1" applyFont="1" applyFill="1" applyBorder="1" applyAlignment="1">
      <alignment horizontal="right" vertical="center" indent="3"/>
    </xf>
    <xf numFmtId="9" fontId="7" fillId="4" borderId="24" xfId="1" applyFont="1" applyFill="1" applyBorder="1" applyAlignment="1">
      <alignment horizontal="right" vertical="center" indent="3"/>
    </xf>
    <xf numFmtId="9" fontId="7" fillId="4" borderId="25" xfId="1" applyFont="1" applyFill="1" applyBorder="1" applyAlignment="1">
      <alignment horizontal="right" vertical="center" indent="3"/>
    </xf>
    <xf numFmtId="9" fontId="7" fillId="4" borderId="25" xfId="1" applyFont="1" applyFill="1" applyBorder="1" applyAlignment="1">
      <alignment horizontal="right" vertical="center" indent="4"/>
    </xf>
    <xf numFmtId="0" fontId="7" fillId="4" borderId="0" xfId="0" applyFont="1" applyFill="1" applyAlignment="1">
      <alignment horizontal="right" vertical="center" indent="4"/>
    </xf>
    <xf numFmtId="0" fontId="7" fillId="4" borderId="10" xfId="0" applyFont="1" applyFill="1" applyBorder="1" applyAlignment="1">
      <alignment horizontal="right" vertical="center" indent="4"/>
    </xf>
    <xf numFmtId="9" fontId="7" fillId="4" borderId="24" xfId="1" applyFont="1" applyFill="1" applyBorder="1" applyAlignment="1">
      <alignment horizontal="right" vertical="center" indent="4"/>
    </xf>
    <xf numFmtId="0" fontId="7" fillId="4" borderId="0" xfId="0" applyFont="1" applyFill="1" applyAlignment="1">
      <alignment horizontal="right" vertical="center" wrapText="1" indent="4"/>
    </xf>
    <xf numFmtId="9" fontId="7" fillId="4" borderId="27" xfId="1" applyFont="1" applyFill="1" applyBorder="1" applyAlignment="1">
      <alignment horizontal="right" vertical="center" indent="4"/>
    </xf>
    <xf numFmtId="3" fontId="7" fillId="4" borderId="0" xfId="0" applyNumberFormat="1" applyFont="1" applyFill="1" applyAlignment="1">
      <alignment horizontal="right" vertical="center" indent="4"/>
    </xf>
    <xf numFmtId="3" fontId="7" fillId="4" borderId="10" xfId="0" applyNumberFormat="1" applyFont="1" applyFill="1" applyBorder="1" applyAlignment="1">
      <alignment horizontal="right" vertical="center" indent="4"/>
    </xf>
    <xf numFmtId="0" fontId="7" fillId="4" borderId="0" xfId="0" applyFont="1" applyFill="1" applyAlignment="1">
      <alignment horizontal="right" vertical="center" wrapText="1" indent="5"/>
    </xf>
    <xf numFmtId="9" fontId="7" fillId="4" borderId="29" xfId="1" applyFont="1" applyFill="1" applyBorder="1" applyAlignment="1">
      <alignment horizontal="right" vertical="top" indent="4"/>
    </xf>
    <xf numFmtId="9" fontId="6" fillId="4" borderId="29" xfId="1" applyFont="1" applyFill="1" applyBorder="1" applyAlignment="1">
      <alignment horizontal="right" vertical="top" wrapText="1" indent="4"/>
    </xf>
    <xf numFmtId="9" fontId="6" fillId="4" borderId="30" xfId="1" applyFont="1" applyFill="1" applyBorder="1" applyAlignment="1">
      <alignment horizontal="right" vertical="top" wrapText="1" indent="4"/>
    </xf>
    <xf numFmtId="9" fontId="7" fillId="9" borderId="2" xfId="1" applyFont="1" applyFill="1" applyBorder="1" applyAlignment="1">
      <alignment horizontal="right" vertical="center" indent="4"/>
    </xf>
    <xf numFmtId="9" fontId="7" fillId="9" borderId="5" xfId="1" applyFont="1" applyFill="1" applyBorder="1" applyAlignment="1">
      <alignment horizontal="right" vertical="center" indent="4"/>
    </xf>
    <xf numFmtId="3" fontId="7" fillId="4" borderId="12" xfId="0" applyNumberFormat="1" applyFont="1" applyFill="1" applyBorder="1" applyAlignment="1">
      <alignment horizontal="right" vertical="center" indent="4"/>
    </xf>
    <xf numFmtId="9" fontId="7" fillId="4" borderId="0" xfId="1" applyFont="1" applyFill="1" applyBorder="1" applyAlignment="1">
      <alignment horizontal="right" vertical="center" indent="4"/>
    </xf>
    <xf numFmtId="9" fontId="7" fillId="4" borderId="10" xfId="1" applyFont="1" applyFill="1" applyBorder="1" applyAlignment="1">
      <alignment horizontal="right" vertical="center" indent="4"/>
    </xf>
    <xf numFmtId="9" fontId="3" fillId="6" borderId="2" xfId="0" applyNumberFormat="1" applyFont="1" applyFill="1" applyBorder="1" applyAlignment="1">
      <alignment horizontal="right" vertical="center" wrapText="1" indent="4"/>
    </xf>
    <xf numFmtId="9" fontId="3" fillId="6" borderId="5" xfId="0" applyNumberFormat="1" applyFont="1" applyFill="1" applyBorder="1" applyAlignment="1">
      <alignment horizontal="right" vertical="center" wrapText="1" indent="4"/>
    </xf>
    <xf numFmtId="0" fontId="7" fillId="4" borderId="12" xfId="0" applyFont="1" applyFill="1" applyBorder="1" applyAlignment="1">
      <alignment horizontal="right" vertical="center" indent="4"/>
    </xf>
    <xf numFmtId="3" fontId="7" fillId="4" borderId="30" xfId="0" applyNumberFormat="1" applyFont="1" applyFill="1" applyBorder="1" applyAlignment="1">
      <alignment horizontal="right" vertical="center" indent="4"/>
    </xf>
    <xf numFmtId="3" fontId="7" fillId="4" borderId="7" xfId="0" applyNumberFormat="1" applyFont="1" applyFill="1" applyBorder="1" applyAlignment="1">
      <alignment horizontal="right" vertical="center" indent="4"/>
    </xf>
    <xf numFmtId="9" fontId="6" fillId="9" borderId="2" xfId="1" applyFont="1" applyFill="1" applyBorder="1" applyAlignment="1">
      <alignment horizontal="right" vertical="center" indent="4"/>
    </xf>
    <xf numFmtId="9" fontId="6" fillId="9" borderId="5" xfId="1" applyFont="1" applyFill="1" applyBorder="1" applyAlignment="1">
      <alignment horizontal="right" vertical="center" indent="4"/>
    </xf>
    <xf numFmtId="0" fontId="4" fillId="3" borderId="1" xfId="0" applyFont="1" applyFill="1" applyBorder="1" applyAlignment="1">
      <alignment horizontal="right" vertical="center" indent="3"/>
    </xf>
    <xf numFmtId="0" fontId="4" fillId="3" borderId="7" xfId="0" applyFont="1" applyFill="1" applyBorder="1" applyAlignment="1">
      <alignment horizontal="right" vertical="center" indent="3"/>
    </xf>
    <xf numFmtId="0" fontId="4" fillId="3" borderId="1" xfId="0" applyFont="1" applyFill="1" applyBorder="1" applyAlignment="1">
      <alignment horizontal="right" vertical="center" indent="4"/>
    </xf>
    <xf numFmtId="0" fontId="4" fillId="3" borderId="7" xfId="0" applyFont="1" applyFill="1" applyBorder="1" applyAlignment="1">
      <alignment horizontal="right" vertical="center" indent="4"/>
    </xf>
    <xf numFmtId="165" fontId="7" fillId="9" borderId="2" xfId="2" applyNumberFormat="1" applyFont="1" applyFill="1" applyBorder="1" applyAlignment="1">
      <alignment horizontal="right" vertical="center" indent="3"/>
    </xf>
    <xf numFmtId="165" fontId="7" fillId="9" borderId="5" xfId="2" applyNumberFormat="1" applyFont="1" applyFill="1" applyBorder="1" applyAlignment="1">
      <alignment horizontal="right" vertical="center" indent="3"/>
    </xf>
    <xf numFmtId="3" fontId="7" fillId="4" borderId="24" xfId="0" applyNumberFormat="1" applyFont="1" applyFill="1" applyBorder="1" applyAlignment="1">
      <alignment horizontal="right" vertical="center" indent="4"/>
    </xf>
    <xf numFmtId="0" fontId="7" fillId="4" borderId="29" xfId="0" applyFont="1" applyFill="1" applyBorder="1" applyAlignment="1">
      <alignment horizontal="right" vertical="center" wrapText="1" indent="5"/>
    </xf>
    <xf numFmtId="0" fontId="7" fillId="4" borderId="30" xfId="0" applyFont="1" applyFill="1" applyBorder="1" applyAlignment="1">
      <alignment horizontal="right" vertical="center" wrapText="1" indent="5"/>
    </xf>
    <xf numFmtId="2" fontId="7" fillId="4" borderId="24" xfId="8" applyNumberFormat="1" applyFont="1" applyFill="1" applyBorder="1" applyAlignment="1">
      <alignment horizontal="right" vertical="center" indent="4"/>
    </xf>
    <xf numFmtId="2" fontId="7" fillId="4" borderId="25" xfId="8" applyNumberFormat="1" applyFont="1" applyFill="1" applyBorder="1" applyAlignment="1">
      <alignment horizontal="right" vertical="center" indent="4"/>
    </xf>
    <xf numFmtId="0" fontId="7" fillId="4" borderId="0" xfId="0" applyFont="1" applyFill="1" applyAlignment="1">
      <alignment horizontal="right" vertical="center" wrapText="1" indent="6"/>
    </xf>
    <xf numFmtId="0" fontId="7" fillId="4" borderId="29" xfId="0" applyFont="1" applyFill="1" applyBorder="1" applyAlignment="1">
      <alignment horizontal="right" vertical="center" wrapText="1" indent="6"/>
    </xf>
    <xf numFmtId="0" fontId="7" fillId="4" borderId="30" xfId="0" applyFont="1" applyFill="1" applyBorder="1" applyAlignment="1">
      <alignment horizontal="right" vertical="center" wrapText="1" indent="6"/>
    </xf>
    <xf numFmtId="3" fontId="7" fillId="4" borderId="25" xfId="0" applyNumberFormat="1" applyFont="1" applyFill="1" applyBorder="1" applyAlignment="1">
      <alignment horizontal="right" vertical="center" indent="4"/>
    </xf>
    <xf numFmtId="165" fontId="7" fillId="4" borderId="24" xfId="0" applyNumberFormat="1" applyFont="1" applyFill="1" applyBorder="1" applyAlignment="1">
      <alignment horizontal="right" vertical="center" indent="4"/>
    </xf>
    <xf numFmtId="165" fontId="7" fillId="4" borderId="25" xfId="0" applyNumberFormat="1" applyFont="1" applyFill="1" applyBorder="1" applyAlignment="1">
      <alignment horizontal="right" vertical="center" indent="4"/>
    </xf>
    <xf numFmtId="1" fontId="7" fillId="4" borderId="24" xfId="0" applyNumberFormat="1" applyFont="1" applyFill="1" applyBorder="1" applyAlignment="1">
      <alignment horizontal="right" vertical="center" indent="4"/>
    </xf>
    <xf numFmtId="1" fontId="7" fillId="4" borderId="25" xfId="0" applyNumberFormat="1" applyFont="1" applyFill="1" applyBorder="1" applyAlignment="1">
      <alignment horizontal="right" vertical="center" indent="4"/>
    </xf>
    <xf numFmtId="3" fontId="7" fillId="9" borderId="2" xfId="0" applyNumberFormat="1" applyFont="1" applyFill="1" applyBorder="1" applyAlignment="1">
      <alignment horizontal="right" vertical="center" indent="4"/>
    </xf>
    <xf numFmtId="3" fontId="7" fillId="9" borderId="5" xfId="0" applyNumberFormat="1" applyFont="1" applyFill="1" applyBorder="1" applyAlignment="1">
      <alignment horizontal="right" vertical="center" indent="4"/>
    </xf>
    <xf numFmtId="3" fontId="7" fillId="4" borderId="2" xfId="0" applyNumberFormat="1" applyFont="1" applyFill="1" applyBorder="1" applyAlignment="1">
      <alignment horizontal="right" vertical="center" indent="4"/>
    </xf>
    <xf numFmtId="164" fontId="7" fillId="4" borderId="10" xfId="0" applyNumberFormat="1" applyFont="1" applyFill="1" applyBorder="1" applyAlignment="1">
      <alignment horizontal="right" vertical="center" indent="4"/>
    </xf>
    <xf numFmtId="0" fontId="3" fillId="5" borderId="2" xfId="0" applyFont="1" applyFill="1" applyBorder="1" applyAlignment="1">
      <alignment horizontal="right" vertical="center" indent="4"/>
    </xf>
    <xf numFmtId="0" fontId="3" fillId="5" borderId="5" xfId="0" applyFont="1" applyFill="1" applyBorder="1" applyAlignment="1">
      <alignment horizontal="right" vertical="center" indent="4"/>
    </xf>
    <xf numFmtId="9" fontId="10" fillId="4" borderId="12" xfId="1" applyFont="1" applyFill="1" applyBorder="1" applyAlignment="1">
      <alignment horizontal="right" vertical="center" indent="4"/>
    </xf>
    <xf numFmtId="0" fontId="4" fillId="3" borderId="2" xfId="0" applyFont="1" applyFill="1" applyBorder="1" applyAlignment="1">
      <alignment horizontal="right" vertical="center" indent="2"/>
    </xf>
    <xf numFmtId="0" fontId="4" fillId="3" borderId="5" xfId="0" applyFont="1" applyFill="1" applyBorder="1" applyAlignment="1">
      <alignment horizontal="right" vertical="center" indent="4"/>
    </xf>
    <xf numFmtId="0" fontId="0" fillId="0" borderId="0" xfId="0"/>
    <xf numFmtId="0" fontId="7" fillId="4" borderId="11" xfId="0" applyFont="1" applyFill="1" applyBorder="1"/>
    <xf numFmtId="0" fontId="7" fillId="4" borderId="11" xfId="0" applyFont="1" applyFill="1" applyBorder="1" applyAlignment="1">
      <alignment horizontal="center"/>
    </xf>
    <xf numFmtId="0" fontId="7" fillId="4" borderId="1" xfId="0" applyFont="1" applyFill="1" applyBorder="1" applyAlignment="1">
      <alignment horizontal="center"/>
    </xf>
    <xf numFmtId="9" fontId="6" fillId="4" borderId="14" xfId="0" applyNumberFormat="1" applyFont="1" applyFill="1" applyBorder="1" applyAlignment="1">
      <alignment vertical="top" wrapText="1"/>
    </xf>
    <xf numFmtId="2" fontId="7" fillId="6" borderId="2" xfId="0" applyNumberFormat="1" applyFont="1" applyFill="1" applyBorder="1" applyAlignment="1">
      <alignment horizontal="right" vertical="center" wrapText="1" indent="4"/>
    </xf>
    <xf numFmtId="2" fontId="7" fillId="6" borderId="5" xfId="0" applyNumberFormat="1" applyFont="1" applyFill="1" applyBorder="1" applyAlignment="1">
      <alignment horizontal="right" vertical="center" wrapText="1" indent="4"/>
    </xf>
    <xf numFmtId="0" fontId="34" fillId="4" borderId="0" xfId="0" applyFont="1" applyFill="1"/>
    <xf numFmtId="165" fontId="7" fillId="4" borderId="1" xfId="2" applyNumberFormat="1" applyFont="1" applyFill="1" applyBorder="1" applyAlignment="1">
      <alignment horizontal="right" vertical="center" indent="3"/>
    </xf>
    <xf numFmtId="0" fontId="27" fillId="0" borderId="0" xfId="0" applyFont="1" applyAlignment="1">
      <alignment vertical="top"/>
    </xf>
    <xf numFmtId="9" fontId="6" fillId="4" borderId="24" xfId="1" applyFont="1" applyFill="1" applyBorder="1" applyAlignment="1">
      <alignment horizontal="right" vertical="center" indent="4"/>
    </xf>
    <xf numFmtId="9" fontId="6" fillId="4" borderId="25" xfId="1" applyFont="1" applyFill="1" applyBorder="1" applyAlignment="1">
      <alignment horizontal="right" vertical="center" indent="4"/>
    </xf>
    <xf numFmtId="0" fontId="19" fillId="11" borderId="3" xfId="0" applyFont="1" applyFill="1" applyBorder="1" applyAlignment="1">
      <alignment horizontal="left" vertical="center" wrapText="1"/>
    </xf>
    <xf numFmtId="0" fontId="26" fillId="4" borderId="0" xfId="0" applyFont="1" applyFill="1"/>
    <xf numFmtId="0" fontId="26" fillId="4" borderId="0" xfId="0" applyFont="1" applyFill="1" applyAlignment="1">
      <alignment vertical="center"/>
    </xf>
    <xf numFmtId="0" fontId="0" fillId="4" borderId="0" xfId="0" applyFill="1" applyBorder="1"/>
    <xf numFmtId="0" fontId="7" fillId="4" borderId="0" xfId="0" applyFont="1" applyFill="1" applyProtection="1">
      <protection locked="0"/>
    </xf>
    <xf numFmtId="0" fontId="0" fillId="4" borderId="0" xfId="0" applyFill="1" applyBorder="1" applyProtection="1">
      <protection locked="0"/>
    </xf>
    <xf numFmtId="0" fontId="7" fillId="0" borderId="0" xfId="0" applyFont="1" applyBorder="1" applyAlignment="1" applyProtection="1">
      <alignment vertical="top"/>
      <protection locked="0"/>
    </xf>
    <xf numFmtId="0" fontId="7" fillId="4" borderId="0" xfId="0" applyFont="1" applyFill="1" applyBorder="1" applyAlignment="1" applyProtection="1">
      <alignment vertical="top"/>
      <protection locked="0"/>
    </xf>
    <xf numFmtId="0" fontId="7" fillId="0" borderId="0" xfId="0" applyFont="1" applyAlignment="1" applyProtection="1">
      <alignment vertical="top"/>
      <protection locked="0"/>
    </xf>
    <xf numFmtId="0" fontId="3" fillId="5" borderId="2" xfId="0" applyFont="1" applyFill="1" applyBorder="1" applyAlignment="1" applyProtection="1">
      <alignment vertical="center"/>
      <protection locked="0"/>
    </xf>
    <xf numFmtId="0" fontId="7" fillId="0" borderId="0" xfId="0" applyFont="1" applyBorder="1" applyProtection="1">
      <protection locked="0"/>
    </xf>
    <xf numFmtId="0" fontId="7" fillId="4" borderId="0" xfId="0" applyFont="1" applyFill="1" applyBorder="1" applyProtection="1">
      <protection locked="0"/>
    </xf>
    <xf numFmtId="0" fontId="7" fillId="0" borderId="0" xfId="0" applyFont="1" applyProtection="1">
      <protection locked="0"/>
    </xf>
    <xf numFmtId="0" fontId="7" fillId="4" borderId="11" xfId="0" applyFont="1" applyFill="1" applyBorder="1" applyAlignment="1" applyProtection="1">
      <alignment vertical="center" wrapText="1"/>
      <protection locked="0"/>
    </xf>
    <xf numFmtId="1" fontId="7" fillId="4" borderId="0" xfId="0" applyNumberFormat="1" applyFont="1" applyFill="1" applyBorder="1" applyAlignment="1" applyProtection="1">
      <alignment horizontal="center" vertical="center" wrapText="1"/>
      <protection locked="0"/>
    </xf>
    <xf numFmtId="0" fontId="7" fillId="4" borderId="1" xfId="0" applyFont="1" applyFill="1" applyBorder="1" applyProtection="1">
      <protection locked="0"/>
    </xf>
    <xf numFmtId="0" fontId="26" fillId="4" borderId="0" xfId="0" applyFont="1" applyFill="1" applyBorder="1" applyProtection="1">
      <protection locked="0"/>
    </xf>
    <xf numFmtId="0" fontId="26" fillId="0" borderId="0" xfId="0" applyFont="1" applyBorder="1" applyProtection="1">
      <protection locked="0"/>
    </xf>
    <xf numFmtId="0" fontId="26" fillId="0" borderId="0" xfId="0" applyFont="1" applyProtection="1">
      <protection locked="0"/>
    </xf>
    <xf numFmtId="0" fontId="5" fillId="4" borderId="0" xfId="0" applyFont="1" applyFill="1" applyProtection="1">
      <protection locked="0"/>
    </xf>
    <xf numFmtId="0" fontId="4" fillId="2" borderId="4" xfId="0" applyFont="1" applyFill="1" applyBorder="1" applyAlignment="1" applyProtection="1">
      <alignment vertical="center"/>
      <protection locked="0"/>
    </xf>
    <xf numFmtId="0" fontId="28" fillId="4" borderId="14" xfId="9" applyFont="1" applyFill="1" applyBorder="1" applyAlignment="1" applyProtection="1">
      <alignment vertical="center"/>
      <protection locked="0"/>
    </xf>
    <xf numFmtId="0" fontId="6" fillId="4" borderId="0" xfId="0" applyFont="1" applyFill="1" applyProtection="1">
      <protection locked="0"/>
    </xf>
    <xf numFmtId="0" fontId="26" fillId="4" borderId="0" xfId="0" applyFont="1" applyFill="1" applyProtection="1">
      <protection locked="0"/>
    </xf>
    <xf numFmtId="0" fontId="4" fillId="3" borderId="0" xfId="0" applyFont="1" applyFill="1" applyAlignment="1" applyProtection="1">
      <alignment vertical="center"/>
      <protection locked="0"/>
    </xf>
    <xf numFmtId="0" fontId="5" fillId="0" borderId="0" xfId="0" applyFont="1" applyProtection="1">
      <protection locked="0"/>
    </xf>
    <xf numFmtId="0" fontId="7" fillId="0" borderId="0" xfId="0" applyFont="1" applyAlignment="1" applyProtection="1">
      <alignment vertical="center"/>
      <protection locked="0"/>
    </xf>
    <xf numFmtId="0" fontId="13" fillId="0" borderId="0" xfId="0" applyFont="1" applyAlignment="1" applyProtection="1">
      <alignment horizontal="right" vertical="center"/>
      <protection locked="0"/>
    </xf>
    <xf numFmtId="0" fontId="4" fillId="2" borderId="4" xfId="0" applyFont="1" applyFill="1" applyBorder="1" applyAlignment="1" applyProtection="1">
      <alignment horizontal="left" vertical="center"/>
      <protection locked="0"/>
    </xf>
    <xf numFmtId="0" fontId="36" fillId="4" borderId="0" xfId="0" applyFont="1" applyFill="1" applyProtection="1">
      <protection locked="0"/>
    </xf>
    <xf numFmtId="0" fontId="7" fillId="4" borderId="0" xfId="0" applyFont="1" applyFill="1" applyAlignment="1" applyProtection="1">
      <alignment vertical="top"/>
      <protection locked="0"/>
    </xf>
    <xf numFmtId="1" fontId="6" fillId="4" borderId="25" xfId="8" applyNumberFormat="1" applyFont="1" applyFill="1" applyBorder="1" applyAlignment="1">
      <alignment horizontal="right" vertical="center" indent="3"/>
    </xf>
    <xf numFmtId="2" fontId="6" fillId="4" borderId="24" xfId="8" applyNumberFormat="1" applyFont="1" applyFill="1" applyBorder="1" applyAlignment="1">
      <alignment horizontal="right" vertical="center" indent="4"/>
    </xf>
    <xf numFmtId="2" fontId="6" fillId="4" borderId="25" xfId="8" applyNumberFormat="1" applyFont="1" applyFill="1" applyBorder="1" applyAlignment="1">
      <alignment horizontal="right" vertical="center" indent="4"/>
    </xf>
    <xf numFmtId="169" fontId="6" fillId="6" borderId="5" xfId="0" applyNumberFormat="1" applyFont="1" applyFill="1" applyBorder="1" applyAlignment="1">
      <alignment horizontal="right" vertical="center" wrapText="1" indent="4"/>
    </xf>
    <xf numFmtId="169" fontId="6" fillId="4" borderId="25" xfId="8" applyNumberFormat="1" applyFont="1" applyFill="1" applyBorder="1" applyAlignment="1">
      <alignment horizontal="right" vertical="center" indent="4"/>
    </xf>
    <xf numFmtId="3" fontId="6" fillId="4" borderId="25" xfId="0" applyNumberFormat="1" applyFont="1" applyFill="1" applyBorder="1" applyAlignment="1">
      <alignment horizontal="right" vertical="center" indent="2"/>
    </xf>
    <xf numFmtId="0" fontId="16" fillId="10" borderId="0" xfId="0" applyFont="1" applyFill="1" applyAlignment="1">
      <alignment horizontal="left"/>
    </xf>
    <xf numFmtId="9" fontId="7" fillId="9" borderId="5" xfId="1" applyFont="1" applyFill="1" applyBorder="1" applyAlignment="1">
      <alignment horizontal="right" vertical="center" indent="3"/>
    </xf>
    <xf numFmtId="0" fontId="4" fillId="3" borderId="18" xfId="0" applyFont="1" applyFill="1" applyBorder="1" applyAlignment="1">
      <alignment horizontal="left" vertical="top" wrapText="1"/>
    </xf>
    <xf numFmtId="44" fontId="6" fillId="4" borderId="14" xfId="8" applyNumberFormat="1" applyFont="1" applyFill="1" applyBorder="1" applyAlignment="1">
      <alignment horizontal="left" vertical="top" wrapText="1"/>
    </xf>
    <xf numFmtId="9" fontId="6" fillId="4" borderId="25" xfId="1" applyFont="1" applyFill="1" applyBorder="1" applyAlignment="1">
      <alignment horizontal="right" vertical="center" wrapText="1" indent="4"/>
    </xf>
    <xf numFmtId="0" fontId="7" fillId="4" borderId="23" xfId="0" applyFont="1" applyFill="1" applyBorder="1" applyAlignment="1">
      <alignment horizontal="left" vertical="top" wrapText="1" indent="4"/>
    </xf>
    <xf numFmtId="9" fontId="7" fillId="4" borderId="24" xfId="1" applyFont="1" applyFill="1" applyBorder="1" applyAlignment="1">
      <alignment horizontal="right" vertical="top" indent="4"/>
    </xf>
    <xf numFmtId="9" fontId="6" fillId="4" borderId="24" xfId="1" applyFont="1" applyFill="1" applyBorder="1" applyAlignment="1">
      <alignment horizontal="right" vertical="top" wrapText="1" indent="4"/>
    </xf>
    <xf numFmtId="9" fontId="6" fillId="4" borderId="25" xfId="1" applyFont="1" applyFill="1" applyBorder="1" applyAlignment="1">
      <alignment horizontal="right" vertical="top" wrapText="1" indent="4"/>
    </xf>
    <xf numFmtId="171" fontId="6" fillId="4" borderId="30" xfId="1" applyNumberFormat="1" applyFont="1" applyFill="1" applyBorder="1" applyAlignment="1">
      <alignment horizontal="right" vertical="top" wrapText="1" indent="4"/>
    </xf>
    <xf numFmtId="2" fontId="6" fillId="6" borderId="5" xfId="0" applyNumberFormat="1" applyFont="1" applyFill="1" applyBorder="1" applyAlignment="1">
      <alignment horizontal="right" vertical="center" wrapText="1" indent="4"/>
    </xf>
    <xf numFmtId="0" fontId="6" fillId="12" borderId="14" xfId="0" applyFont="1" applyFill="1" applyBorder="1" applyAlignment="1">
      <alignment vertical="top" wrapText="1"/>
    </xf>
    <xf numFmtId="0" fontId="23" fillId="4" borderId="0" xfId="0" applyFont="1" applyFill="1" applyAlignment="1">
      <alignment wrapText="1"/>
    </xf>
    <xf numFmtId="0" fontId="6" fillId="4" borderId="23" xfId="0" applyFont="1" applyFill="1" applyBorder="1" applyAlignment="1">
      <alignment horizontal="left" vertical="center" wrapText="1"/>
    </xf>
    <xf numFmtId="3" fontId="6" fillId="4" borderId="24" xfId="0" applyNumberFormat="1" applyFont="1" applyFill="1" applyBorder="1" applyAlignment="1">
      <alignment horizontal="right" vertical="center" indent="4"/>
    </xf>
    <xf numFmtId="171" fontId="7" fillId="4" borderId="29" xfId="1" applyNumberFormat="1" applyFont="1" applyFill="1" applyBorder="1" applyAlignment="1">
      <alignment horizontal="right" vertical="top" indent="4"/>
    </xf>
    <xf numFmtId="171" fontId="6" fillId="4" borderId="29" xfId="1" applyNumberFormat="1" applyFont="1" applyFill="1" applyBorder="1" applyAlignment="1">
      <alignment horizontal="right" vertical="top" wrapText="1" indent="4"/>
    </xf>
    <xf numFmtId="3" fontId="7" fillId="4" borderId="26" xfId="0" applyNumberFormat="1" applyFont="1" applyFill="1" applyBorder="1" applyAlignment="1">
      <alignment horizontal="center" vertical="center"/>
    </xf>
    <xf numFmtId="0" fontId="18" fillId="4" borderId="0" xfId="0" applyFont="1" applyFill="1" applyAlignment="1">
      <alignment vertical="top" wrapText="1"/>
    </xf>
    <xf numFmtId="0" fontId="19" fillId="4" borderId="0" xfId="0" applyFont="1" applyFill="1" applyAlignment="1">
      <alignment horizontal="left" vertical="center" wrapText="1"/>
    </xf>
    <xf numFmtId="0" fontId="7" fillId="4" borderId="0" xfId="0" applyFont="1" applyFill="1" applyAlignment="1">
      <alignment vertical="center"/>
    </xf>
    <xf numFmtId="0" fontId="13" fillId="4" borderId="0" xfId="0" applyFont="1" applyFill="1" applyAlignment="1">
      <alignment horizontal="right" vertical="center"/>
    </xf>
    <xf numFmtId="0" fontId="27" fillId="4" borderId="0" xfId="0" applyFont="1" applyFill="1" applyAlignment="1">
      <alignment wrapText="1"/>
    </xf>
    <xf numFmtId="0" fontId="13" fillId="4" borderId="0" xfId="0" applyFont="1" applyFill="1" applyAlignment="1">
      <alignment vertical="center"/>
    </xf>
    <xf numFmtId="0" fontId="35" fillId="4" borderId="0" xfId="0" applyFont="1" applyFill="1"/>
    <xf numFmtId="0" fontId="3" fillId="4" borderId="0" xfId="0" applyFont="1" applyFill="1" applyAlignment="1">
      <alignment vertical="center"/>
    </xf>
    <xf numFmtId="9" fontId="7" fillId="4" borderId="0" xfId="1" applyFont="1" applyFill="1"/>
    <xf numFmtId="0" fontId="4" fillId="3" borderId="4" xfId="0" applyFont="1" applyFill="1" applyBorder="1" applyAlignment="1">
      <alignment horizontal="left" vertical="center"/>
    </xf>
    <xf numFmtId="0" fontId="3" fillId="5" borderId="6" xfId="0" applyFont="1" applyFill="1" applyBorder="1" applyAlignment="1">
      <alignment horizontal="center" vertical="center"/>
    </xf>
    <xf numFmtId="3" fontId="6" fillId="4" borderId="26" xfId="0" applyNumberFormat="1" applyFont="1" applyFill="1" applyBorder="1" applyAlignment="1">
      <alignment horizontal="right" vertical="center" indent="4"/>
    </xf>
    <xf numFmtId="0" fontId="6" fillId="4" borderId="0" xfId="0" applyFont="1" applyFill="1" applyAlignment="1">
      <alignment horizontal="right" vertical="center" wrapText="1" indent="5"/>
    </xf>
    <xf numFmtId="0" fontId="6" fillId="4" borderId="29" xfId="0" applyFont="1" applyFill="1" applyBorder="1" applyAlignment="1">
      <alignment horizontal="right" vertical="center" wrapText="1" indent="5"/>
    </xf>
    <xf numFmtId="0" fontId="6" fillId="4" borderId="30" xfId="0" applyFont="1" applyFill="1" applyBorder="1" applyAlignment="1">
      <alignment horizontal="right" vertical="center" wrapText="1" indent="5"/>
    </xf>
    <xf numFmtId="0" fontId="6" fillId="4" borderId="0" xfId="0" applyFont="1" applyFill="1" applyAlignment="1">
      <alignment horizontal="center" vertical="center"/>
    </xf>
    <xf numFmtId="0" fontId="6" fillId="4" borderId="10" xfId="0" applyFont="1" applyFill="1" applyBorder="1" applyAlignment="1">
      <alignment horizontal="center" vertical="center"/>
    </xf>
    <xf numFmtId="1" fontId="6" fillId="4" borderId="24" xfId="8" applyNumberFormat="1" applyFont="1" applyFill="1" applyBorder="1" applyAlignment="1">
      <alignment horizontal="right" vertical="center" indent="5"/>
    </xf>
    <xf numFmtId="1" fontId="6" fillId="4" borderId="25" xfId="8" applyNumberFormat="1" applyFont="1" applyFill="1" applyBorder="1" applyAlignment="1">
      <alignment horizontal="right" vertical="center" indent="5"/>
    </xf>
    <xf numFmtId="1" fontId="6" fillId="9" borderId="2" xfId="8" applyNumberFormat="1" applyFont="1" applyFill="1" applyBorder="1" applyAlignment="1">
      <alignment horizontal="right" vertical="center" indent="5"/>
    </xf>
    <xf numFmtId="1" fontId="6" fillId="9" borderId="5" xfId="8" applyNumberFormat="1" applyFont="1" applyFill="1" applyBorder="1" applyAlignment="1">
      <alignment horizontal="right" vertical="center" indent="5"/>
    </xf>
    <xf numFmtId="0" fontId="6" fillId="4" borderId="0" xfId="0" applyFont="1" applyFill="1" applyAlignment="1">
      <alignment horizontal="right" vertical="center" indent="4"/>
    </xf>
    <xf numFmtId="0" fontId="6" fillId="4" borderId="10" xfId="0" applyFont="1" applyFill="1" applyBorder="1" applyAlignment="1">
      <alignment horizontal="right" vertical="center" indent="4"/>
    </xf>
    <xf numFmtId="2" fontId="6" fillId="6" borderId="2" xfId="0" applyNumberFormat="1" applyFont="1" applyFill="1" applyBorder="1" applyAlignment="1">
      <alignment horizontal="right" vertical="center" wrapText="1" indent="4"/>
    </xf>
    <xf numFmtId="169" fontId="6" fillId="4" borderId="24" xfId="8" applyNumberFormat="1" applyFont="1" applyFill="1" applyBorder="1" applyAlignment="1">
      <alignment horizontal="right" vertical="center" indent="4"/>
    </xf>
    <xf numFmtId="169" fontId="6" fillId="6" borderId="2" xfId="0" applyNumberFormat="1" applyFont="1" applyFill="1" applyBorder="1" applyAlignment="1">
      <alignment horizontal="right" vertical="center" wrapText="1" indent="4"/>
    </xf>
    <xf numFmtId="3" fontId="7" fillId="4" borderId="24" xfId="8" applyNumberFormat="1" applyFont="1" applyFill="1" applyBorder="1" applyAlignment="1">
      <alignment horizontal="right" vertical="center" indent="3"/>
    </xf>
    <xf numFmtId="3" fontId="7" fillId="4" borderId="25" xfId="8" applyNumberFormat="1" applyFont="1" applyFill="1" applyBorder="1" applyAlignment="1">
      <alignment horizontal="right" vertical="center" indent="3"/>
    </xf>
    <xf numFmtId="0" fontId="6" fillId="4" borderId="0" xfId="0" applyFont="1" applyFill="1" applyAlignment="1">
      <alignment horizontal="right" vertical="center" indent="2"/>
    </xf>
    <xf numFmtId="0" fontId="6" fillId="4" borderId="10" xfId="0" applyFont="1" applyFill="1" applyBorder="1" applyAlignment="1">
      <alignment horizontal="right" vertical="center" indent="2"/>
    </xf>
    <xf numFmtId="3" fontId="6" fillId="4" borderId="24" xfId="0" applyNumberFormat="1" applyFont="1" applyFill="1" applyBorder="1" applyAlignment="1">
      <alignment horizontal="right" vertical="center" indent="2"/>
    </xf>
    <xf numFmtId="3" fontId="6" fillId="4" borderId="0" xfId="0" applyNumberFormat="1" applyFont="1" applyFill="1" applyAlignment="1">
      <alignment horizontal="right" vertical="center" indent="2"/>
    </xf>
    <xf numFmtId="3" fontId="6" fillId="4" borderId="10" xfId="0" applyNumberFormat="1" applyFont="1" applyFill="1" applyBorder="1" applyAlignment="1">
      <alignment horizontal="right" vertical="center" indent="2"/>
    </xf>
    <xf numFmtId="3" fontId="6" fillId="9" borderId="2" xfId="0" applyNumberFormat="1" applyFont="1" applyFill="1" applyBorder="1" applyAlignment="1">
      <alignment horizontal="right" vertical="center" indent="2"/>
    </xf>
    <xf numFmtId="3" fontId="6" fillId="9" borderId="5" xfId="0" applyNumberFormat="1" applyFont="1" applyFill="1" applyBorder="1" applyAlignment="1">
      <alignment horizontal="right" vertical="center" indent="2"/>
    </xf>
    <xf numFmtId="3" fontId="6" fillId="4" borderId="11" xfId="0" applyNumberFormat="1" applyFont="1" applyFill="1" applyBorder="1" applyAlignment="1">
      <alignment horizontal="right" vertical="center" indent="2"/>
    </xf>
    <xf numFmtId="3" fontId="6" fillId="4" borderId="12" xfId="0" applyNumberFormat="1" applyFont="1" applyFill="1" applyBorder="1" applyAlignment="1">
      <alignment horizontal="right" vertical="center" indent="2"/>
    </xf>
    <xf numFmtId="3" fontId="6" fillId="4" borderId="2" xfId="0" applyNumberFormat="1" applyFont="1" applyFill="1" applyBorder="1" applyAlignment="1">
      <alignment horizontal="right" vertical="center" indent="2"/>
    </xf>
    <xf numFmtId="3" fontId="6" fillId="4" borderId="5" xfId="0" applyNumberFormat="1" applyFont="1" applyFill="1" applyBorder="1" applyAlignment="1">
      <alignment horizontal="right" vertical="center" indent="2"/>
    </xf>
    <xf numFmtId="3" fontId="21" fillId="4" borderId="0" xfId="0" applyNumberFormat="1" applyFont="1" applyFill="1"/>
    <xf numFmtId="9" fontId="21" fillId="4" borderId="0" xfId="1" applyNumberFormat="1" applyFont="1" applyFill="1"/>
    <xf numFmtId="0" fontId="6" fillId="4" borderId="0" xfId="0" applyFont="1" applyFill="1"/>
    <xf numFmtId="0" fontId="13" fillId="4" borderId="0" xfId="0" applyFont="1" applyFill="1" applyAlignment="1">
      <alignment horizontal="right" vertical="top"/>
    </xf>
    <xf numFmtId="0" fontId="7" fillId="4" borderId="0" xfId="0" applyFont="1" applyFill="1" applyAlignment="1">
      <alignment horizontal="right" vertical="top"/>
    </xf>
    <xf numFmtId="0" fontId="7" fillId="4" borderId="0" xfId="0" applyFont="1" applyFill="1" applyAlignment="1">
      <alignment horizontal="right"/>
    </xf>
    <xf numFmtId="9" fontId="6" fillId="4" borderId="0" xfId="1" applyFont="1" applyFill="1"/>
    <xf numFmtId="164" fontId="7" fillId="4" borderId="0" xfId="0" applyNumberFormat="1" applyFont="1" applyFill="1"/>
    <xf numFmtId="167" fontId="6" fillId="4" borderId="24" xfId="0" applyNumberFormat="1" applyFont="1" applyFill="1" applyBorder="1" applyAlignment="1">
      <alignment horizontal="right" vertical="center" indent="4"/>
    </xf>
    <xf numFmtId="167" fontId="6" fillId="4" borderId="25" xfId="0" applyNumberFormat="1" applyFont="1" applyFill="1" applyBorder="1" applyAlignment="1">
      <alignment horizontal="right" vertical="center" indent="4"/>
    </xf>
    <xf numFmtId="168" fontId="6" fillId="4" borderId="24" xfId="0" applyNumberFormat="1" applyFont="1" applyFill="1" applyBorder="1" applyAlignment="1">
      <alignment horizontal="right" vertical="center" indent="4"/>
    </xf>
    <xf numFmtId="168" fontId="6" fillId="4" borderId="25" xfId="0" applyNumberFormat="1" applyFont="1" applyFill="1" applyBorder="1" applyAlignment="1">
      <alignment horizontal="right" vertical="center" indent="4"/>
    </xf>
    <xf numFmtId="4" fontId="6" fillId="4" borderId="24" xfId="0" applyNumberFormat="1" applyFont="1" applyFill="1" applyBorder="1" applyAlignment="1">
      <alignment horizontal="right" vertical="center" indent="4"/>
    </xf>
    <xf numFmtId="4" fontId="6" fillId="4" borderId="25" xfId="0" applyNumberFormat="1" applyFont="1" applyFill="1" applyBorder="1" applyAlignment="1">
      <alignment horizontal="right" vertical="center" indent="4"/>
    </xf>
    <xf numFmtId="167" fontId="6" fillId="4" borderId="33" xfId="0" applyNumberFormat="1" applyFont="1" applyFill="1" applyBorder="1" applyAlignment="1">
      <alignment horizontal="right" vertical="center" indent="4"/>
    </xf>
    <xf numFmtId="167" fontId="6" fillId="4" borderId="27" xfId="0" applyNumberFormat="1" applyFont="1" applyFill="1" applyBorder="1" applyAlignment="1">
      <alignment horizontal="right" vertical="center" indent="4"/>
    </xf>
    <xf numFmtId="170" fontId="6" fillId="4" borderId="24" xfId="0" applyNumberFormat="1" applyFont="1" applyFill="1" applyBorder="1" applyAlignment="1">
      <alignment horizontal="right" vertical="center" indent="4"/>
    </xf>
    <xf numFmtId="170" fontId="6" fillId="4" borderId="25" xfId="0" applyNumberFormat="1" applyFont="1" applyFill="1" applyBorder="1" applyAlignment="1">
      <alignment horizontal="right" vertical="center" indent="4"/>
    </xf>
    <xf numFmtId="0" fontId="13" fillId="4" borderId="0" xfId="0" applyFont="1" applyFill="1" applyAlignment="1">
      <alignment horizontal="right" vertical="center" wrapText="1"/>
    </xf>
    <xf numFmtId="0" fontId="13" fillId="4" borderId="0" xfId="0" applyFont="1" applyFill="1" applyAlignment="1">
      <alignment vertical="center" wrapText="1"/>
    </xf>
    <xf numFmtId="0" fontId="7" fillId="4" borderId="0" xfId="0" applyFont="1" applyFill="1" applyAlignment="1">
      <alignment vertical="center" wrapText="1"/>
    </xf>
    <xf numFmtId="0" fontId="27" fillId="4" borderId="0" xfId="0" applyFont="1" applyFill="1" applyAlignment="1">
      <alignment vertical="center"/>
    </xf>
    <xf numFmtId="1" fontId="6" fillId="4" borderId="24" xfId="0" applyNumberFormat="1" applyFont="1" applyFill="1" applyBorder="1" applyAlignment="1">
      <alignment horizontal="right" vertical="center" indent="4"/>
    </xf>
    <xf numFmtId="1" fontId="6" fillId="4" borderId="25" xfId="0" applyNumberFormat="1" applyFont="1" applyFill="1" applyBorder="1" applyAlignment="1">
      <alignment horizontal="right" vertical="center" indent="4"/>
    </xf>
    <xf numFmtId="0" fontId="11" fillId="5" borderId="1" xfId="0" applyFont="1" applyFill="1" applyBorder="1" applyAlignment="1">
      <alignment horizontal="right" vertical="center" indent="4"/>
    </xf>
    <xf numFmtId="0" fontId="11" fillId="5" borderId="7" xfId="0" applyFont="1" applyFill="1" applyBorder="1" applyAlignment="1">
      <alignment horizontal="right" vertical="center" indent="4"/>
    </xf>
    <xf numFmtId="167" fontId="6" fillId="9" borderId="2" xfId="0" applyNumberFormat="1" applyFont="1" applyFill="1" applyBorder="1" applyAlignment="1">
      <alignment horizontal="right" vertical="center" indent="4"/>
    </xf>
    <xf numFmtId="167" fontId="6" fillId="9" borderId="5" xfId="0" applyNumberFormat="1" applyFont="1" applyFill="1" applyBorder="1" applyAlignment="1">
      <alignment horizontal="right" vertical="center" indent="4"/>
    </xf>
    <xf numFmtId="167" fontId="6" fillId="4" borderId="10" xfId="0" applyNumberFormat="1" applyFont="1" applyFill="1" applyBorder="1" applyAlignment="1">
      <alignment horizontal="right" vertical="center" indent="4"/>
    </xf>
    <xf numFmtId="167" fontId="6" fillId="4" borderId="11" xfId="0" applyNumberFormat="1" applyFont="1" applyFill="1" applyBorder="1" applyAlignment="1">
      <alignment horizontal="right" vertical="center" indent="4"/>
    </xf>
    <xf numFmtId="167" fontId="6" fillId="4" borderId="12" xfId="0" applyNumberFormat="1" applyFont="1" applyFill="1" applyBorder="1" applyAlignment="1">
      <alignment horizontal="right" vertical="center" indent="4"/>
    </xf>
    <xf numFmtId="3" fontId="6" fillId="4" borderId="12" xfId="0" applyNumberFormat="1" applyFont="1" applyFill="1" applyBorder="1" applyAlignment="1">
      <alignment horizontal="center" vertical="center"/>
    </xf>
    <xf numFmtId="9" fontId="6" fillId="4" borderId="1" xfId="1" applyFont="1" applyFill="1" applyBorder="1" applyAlignment="1">
      <alignment horizontal="right" vertical="center" indent="4"/>
    </xf>
    <xf numFmtId="9" fontId="6" fillId="4" borderId="7" xfId="1" applyFont="1" applyFill="1" applyBorder="1" applyAlignment="1">
      <alignment horizontal="right" vertical="center" indent="4"/>
    </xf>
    <xf numFmtId="3" fontId="6" fillId="4" borderId="24" xfId="0" applyNumberFormat="1" applyFont="1" applyFill="1" applyBorder="1" applyAlignment="1">
      <alignment horizontal="right" vertical="center" indent="3"/>
    </xf>
    <xf numFmtId="3" fontId="6" fillId="0" borderId="25" xfId="0" applyNumberFormat="1" applyFont="1" applyBorder="1" applyAlignment="1">
      <alignment horizontal="right" vertical="center" indent="3"/>
    </xf>
    <xf numFmtId="0" fontId="6" fillId="4" borderId="11" xfId="0" applyFont="1" applyFill="1" applyBorder="1" applyAlignment="1">
      <alignment vertical="center" wrapText="1"/>
    </xf>
    <xf numFmtId="1" fontId="6" fillId="4" borderId="11" xfId="0" applyNumberFormat="1" applyFont="1" applyFill="1" applyBorder="1" applyAlignment="1">
      <alignment horizontal="center" vertical="center" wrapText="1"/>
    </xf>
    <xf numFmtId="0" fontId="13" fillId="4" borderId="0" xfId="0" applyFont="1" applyFill="1" applyAlignment="1">
      <alignment horizontal="right" indent="1"/>
    </xf>
    <xf numFmtId="1" fontId="7" fillId="4" borderId="0" xfId="0" applyNumberFormat="1" applyFont="1" applyFill="1" applyAlignment="1">
      <alignment horizontal="center" vertical="center" wrapText="1"/>
    </xf>
    <xf numFmtId="166" fontId="7" fillId="4" borderId="0" xfId="8" applyNumberFormat="1" applyFont="1" applyFill="1"/>
    <xf numFmtId="166" fontId="7" fillId="4" borderId="0" xfId="0" applyNumberFormat="1" applyFont="1" applyFill="1"/>
    <xf numFmtId="43" fontId="6" fillId="4" borderId="0" xfId="8" applyFont="1" applyFill="1"/>
    <xf numFmtId="1" fontId="7" fillId="4" borderId="0" xfId="0" applyNumberFormat="1" applyFont="1" applyFill="1"/>
    <xf numFmtId="0" fontId="37" fillId="4" borderId="0" xfId="0" applyFont="1" applyFill="1" applyAlignment="1">
      <alignment vertical="center" wrapText="1"/>
    </xf>
    <xf numFmtId="0" fontId="22" fillId="4" borderId="0" xfId="0" applyFont="1" applyFill="1" applyAlignment="1">
      <alignment vertical="center" wrapText="1"/>
    </xf>
    <xf numFmtId="0" fontId="18" fillId="4" borderId="0" xfId="0" applyFont="1" applyFill="1" applyAlignment="1">
      <alignment vertical="center" wrapText="1"/>
    </xf>
    <xf numFmtId="9" fontId="7" fillId="4" borderId="0" xfId="0" applyNumberFormat="1" applyFont="1" applyFill="1"/>
    <xf numFmtId="0" fontId="20" fillId="4" borderId="0" xfId="0" applyFont="1" applyFill="1"/>
    <xf numFmtId="0" fontId="6" fillId="4" borderId="23" xfId="0" applyFont="1" applyFill="1" applyBorder="1" applyAlignment="1">
      <alignment horizontal="left" vertical="center" wrapText="1" indent="4"/>
    </xf>
    <xf numFmtId="9" fontId="6" fillId="4" borderId="24" xfId="1" applyFont="1" applyFill="1" applyBorder="1" applyAlignment="1">
      <alignment horizontal="right" vertical="center" indent="3"/>
    </xf>
    <xf numFmtId="9" fontId="6" fillId="4" borderId="25" xfId="1" applyFont="1" applyFill="1" applyBorder="1" applyAlignment="1">
      <alignment horizontal="right" vertical="center" indent="3"/>
    </xf>
    <xf numFmtId="0" fontId="6" fillId="4" borderId="28" xfId="0" applyFont="1" applyFill="1" applyBorder="1" applyAlignment="1">
      <alignment horizontal="left" vertical="center" wrapText="1" indent="4"/>
    </xf>
    <xf numFmtId="9" fontId="6" fillId="4" borderId="29" xfId="1" applyFont="1" applyFill="1" applyBorder="1" applyAlignment="1">
      <alignment horizontal="right" vertical="center" indent="3"/>
    </xf>
    <xf numFmtId="9" fontId="6" fillId="4" borderId="30" xfId="1" applyFont="1" applyFill="1" applyBorder="1" applyAlignment="1">
      <alignment horizontal="right" vertical="center" indent="3"/>
    </xf>
    <xf numFmtId="0" fontId="6" fillId="4" borderId="6" xfId="0" applyFont="1" applyFill="1" applyBorder="1" applyAlignment="1">
      <alignment horizontal="left" vertical="center" wrapText="1"/>
    </xf>
    <xf numFmtId="0" fontId="6" fillId="4" borderId="1" xfId="0" applyFont="1" applyFill="1" applyBorder="1" applyAlignment="1">
      <alignment horizontal="left" vertical="center" wrapText="1" indent="1"/>
    </xf>
    <xf numFmtId="3" fontId="6" fillId="4" borderId="1" xfId="0" applyNumberFormat="1" applyFont="1" applyFill="1" applyBorder="1" applyAlignment="1">
      <alignment horizontal="center" vertical="center"/>
    </xf>
    <xf numFmtId="3" fontId="6" fillId="4" borderId="7" xfId="0" applyNumberFormat="1" applyFont="1" applyFill="1" applyBorder="1" applyAlignment="1">
      <alignment horizontal="center" vertical="center"/>
    </xf>
    <xf numFmtId="0" fontId="11" fillId="6" borderId="4" xfId="0" applyFont="1" applyFill="1" applyBorder="1" applyAlignment="1">
      <alignment vertical="center"/>
    </xf>
    <xf numFmtId="0" fontId="6" fillId="6" borderId="2" xfId="0" applyFont="1" applyFill="1" applyBorder="1" applyAlignment="1">
      <alignment horizontal="right" vertical="center" indent="4"/>
    </xf>
    <xf numFmtId="0" fontId="6" fillId="6" borderId="5" xfId="0" applyFont="1" applyFill="1" applyBorder="1" applyAlignment="1">
      <alignment horizontal="right" vertical="center" indent="4"/>
    </xf>
    <xf numFmtId="0" fontId="40" fillId="4" borderId="9" xfId="0" applyFont="1" applyFill="1" applyBorder="1" applyAlignment="1">
      <alignment horizontal="left" vertical="center" indent="2"/>
    </xf>
    <xf numFmtId="1" fontId="6" fillId="4" borderId="24" xfId="8" applyNumberFormat="1" applyFont="1" applyFill="1" applyBorder="1" applyAlignment="1">
      <alignment horizontal="right" vertical="center" indent="3"/>
    </xf>
    <xf numFmtId="1" fontId="6" fillId="9" borderId="2" xfId="8" applyNumberFormat="1" applyFont="1" applyFill="1" applyBorder="1" applyAlignment="1">
      <alignment horizontal="right" vertical="center" indent="3"/>
    </xf>
    <xf numFmtId="1" fontId="6" fillId="9" borderId="5" xfId="8" applyNumberFormat="1" applyFont="1" applyFill="1" applyBorder="1" applyAlignment="1">
      <alignment horizontal="right" vertical="center" indent="3"/>
    </xf>
    <xf numFmtId="0" fontId="6" fillId="4" borderId="9" xfId="0" applyFont="1" applyFill="1" applyBorder="1" applyAlignment="1">
      <alignment horizontal="left" vertical="center" wrapText="1"/>
    </xf>
    <xf numFmtId="0" fontId="6" fillId="4" borderId="0" xfId="0" applyFont="1" applyFill="1" applyAlignment="1">
      <alignment horizontal="left" vertical="center" wrapText="1" indent="1"/>
    </xf>
    <xf numFmtId="3" fontId="6" fillId="4" borderId="0" xfId="0" applyNumberFormat="1" applyFont="1" applyFill="1" applyAlignment="1">
      <alignment horizontal="center" vertical="center"/>
    </xf>
    <xf numFmtId="0" fontId="6" fillId="4" borderId="0" xfId="0" applyFont="1" applyFill="1" applyAlignment="1">
      <alignment horizontal="center" vertical="center" wrapText="1"/>
    </xf>
    <xf numFmtId="1" fontId="6" fillId="4" borderId="11" xfId="0" applyNumberFormat="1" applyFont="1" applyFill="1" applyBorder="1" applyAlignment="1">
      <alignment horizontal="right" vertical="center" wrapText="1"/>
    </xf>
    <xf numFmtId="165" fontId="6" fillId="4" borderId="24" xfId="2" applyNumberFormat="1" applyFont="1" applyFill="1" applyBorder="1" applyAlignment="1">
      <alignment horizontal="right" vertical="center" indent="3"/>
    </xf>
    <xf numFmtId="0" fontId="41" fillId="4" borderId="0" xfId="0" applyFont="1" applyFill="1" applyAlignment="1">
      <alignment horizontal="left" vertical="center"/>
    </xf>
    <xf numFmtId="0" fontId="19" fillId="4" borderId="0" xfId="0" applyFont="1" applyFill="1" applyAlignment="1">
      <alignment vertical="center" wrapText="1"/>
    </xf>
    <xf numFmtId="0" fontId="4" fillId="3" borderId="4" xfId="0" applyFont="1" applyFill="1" applyBorder="1" applyAlignment="1">
      <alignment vertical="center"/>
    </xf>
    <xf numFmtId="0" fontId="4" fillId="3" borderId="2" xfId="0" applyFont="1" applyFill="1" applyBorder="1" applyAlignment="1">
      <alignment vertical="center"/>
    </xf>
    <xf numFmtId="0" fontId="4" fillId="3" borderId="5" xfId="0" applyFont="1" applyFill="1" applyBorder="1" applyAlignment="1">
      <alignment vertical="center"/>
    </xf>
    <xf numFmtId="0" fontId="7" fillId="4" borderId="8" xfId="0" applyFont="1" applyFill="1" applyBorder="1"/>
    <xf numFmtId="0" fontId="7" fillId="4" borderId="12" xfId="0" applyFont="1" applyFill="1" applyBorder="1" applyAlignment="1">
      <alignment horizontal="center"/>
    </xf>
    <xf numFmtId="0" fontId="8" fillId="4" borderId="9" xfId="0" applyFont="1" applyFill="1" applyBorder="1"/>
    <xf numFmtId="0" fontId="7" fillId="4" borderId="10" xfId="0" applyFont="1" applyFill="1" applyBorder="1" applyAlignment="1">
      <alignment horizontal="center"/>
    </xf>
    <xf numFmtId="0" fontId="7" fillId="4" borderId="9" xfId="0" applyFont="1" applyFill="1" applyBorder="1"/>
    <xf numFmtId="0" fontId="7" fillId="4" borderId="6" xfId="0" applyFont="1" applyFill="1" applyBorder="1"/>
    <xf numFmtId="0" fontId="7" fillId="4" borderId="7" xfId="0" applyFont="1" applyFill="1" applyBorder="1" applyAlignment="1">
      <alignment horizontal="center"/>
    </xf>
    <xf numFmtId="164" fontId="7" fillId="4" borderId="0" xfId="0" applyNumberFormat="1" applyFont="1" applyFill="1" applyBorder="1" applyAlignment="1">
      <alignment horizontal="right" vertical="center" indent="4"/>
    </xf>
    <xf numFmtId="0" fontId="42" fillId="0" borderId="0" xfId="0" applyFont="1"/>
    <xf numFmtId="0" fontId="42" fillId="4" borderId="0" xfId="0" applyFont="1" applyFill="1"/>
    <xf numFmtId="0" fontId="43" fillId="4" borderId="0" xfId="0" applyFont="1" applyFill="1"/>
    <xf numFmtId="0" fontId="43" fillId="4" borderId="0" xfId="0" applyFont="1" applyFill="1" applyAlignment="1">
      <alignment horizontal="right" indent="1"/>
    </xf>
    <xf numFmtId="0" fontId="18" fillId="4" borderId="0" xfId="0" applyFont="1" applyFill="1" applyAlignment="1">
      <alignment horizontal="right" indent="1"/>
    </xf>
    <xf numFmtId="0" fontId="18" fillId="4" borderId="0" xfId="0" applyFont="1" applyFill="1"/>
    <xf numFmtId="171" fontId="7" fillId="4" borderId="30" xfId="1" applyNumberFormat="1" applyFont="1" applyFill="1" applyBorder="1" applyAlignment="1">
      <alignment horizontal="right" vertical="center" indent="3"/>
    </xf>
    <xf numFmtId="171" fontId="7" fillId="4" borderId="26" xfId="1" applyNumberFormat="1" applyFont="1" applyFill="1" applyBorder="1" applyAlignment="1">
      <alignment horizontal="right" vertical="center" indent="3"/>
    </xf>
    <xf numFmtId="171" fontId="7" fillId="4" borderId="27" xfId="1" applyNumberFormat="1" applyFont="1" applyFill="1" applyBorder="1" applyAlignment="1">
      <alignment horizontal="right" vertical="center" indent="3"/>
    </xf>
    <xf numFmtId="171" fontId="7" fillId="6" borderId="5" xfId="1" applyNumberFormat="1" applyFont="1" applyFill="1" applyBorder="1" applyAlignment="1">
      <alignment horizontal="right" vertical="center" indent="3"/>
    </xf>
    <xf numFmtId="171" fontId="7" fillId="4" borderId="12" xfId="1" applyNumberFormat="1" applyFont="1" applyFill="1" applyBorder="1" applyAlignment="1">
      <alignment horizontal="right" vertical="center" indent="3"/>
    </xf>
    <xf numFmtId="167" fontId="7" fillId="6" borderId="4" xfId="8" applyNumberFormat="1" applyFont="1" applyFill="1" applyBorder="1" applyAlignment="1">
      <alignment horizontal="right" vertical="center" indent="3"/>
    </xf>
    <xf numFmtId="167" fontId="7" fillId="4" borderId="8" xfId="8" applyNumberFormat="1" applyFont="1" applyFill="1" applyBorder="1" applyAlignment="1">
      <alignment horizontal="right" vertical="center" indent="3"/>
    </xf>
    <xf numFmtId="167" fontId="7" fillId="9" borderId="4" xfId="8" applyNumberFormat="1" applyFont="1" applyFill="1" applyBorder="1" applyAlignment="1">
      <alignment horizontal="right" vertical="center" indent="3"/>
    </xf>
    <xf numFmtId="3" fontId="7" fillId="4" borderId="5" xfId="0" applyNumberFormat="1" applyFont="1" applyFill="1" applyBorder="1" applyAlignment="1">
      <alignment horizontal="right" vertical="center" indent="4"/>
    </xf>
    <xf numFmtId="3" fontId="7" fillId="4" borderId="1" xfId="0" applyNumberFormat="1" applyFont="1" applyFill="1" applyBorder="1" applyAlignment="1">
      <alignment horizontal="right" vertical="center" indent="4"/>
    </xf>
    <xf numFmtId="164" fontId="7" fillId="4" borderId="31" xfId="8" applyNumberFormat="1" applyFont="1" applyFill="1" applyBorder="1" applyAlignment="1">
      <alignment horizontal="right" vertical="center" indent="3"/>
    </xf>
    <xf numFmtId="164" fontId="7" fillId="4" borderId="32" xfId="8" applyNumberFormat="1" applyFont="1" applyFill="1" applyBorder="1" applyAlignment="1">
      <alignment horizontal="right" vertical="center" indent="3"/>
    </xf>
    <xf numFmtId="164" fontId="7" fillId="4" borderId="28" xfId="8" applyNumberFormat="1" applyFont="1" applyFill="1" applyBorder="1" applyAlignment="1">
      <alignment horizontal="right" vertical="center" indent="3"/>
    </xf>
    <xf numFmtId="0" fontId="7" fillId="4" borderId="29" xfId="0" applyFont="1" applyFill="1" applyBorder="1" applyAlignment="1">
      <alignment horizontal="right" vertical="center" wrapText="1" indent="4"/>
    </xf>
    <xf numFmtId="3" fontId="7" fillId="4" borderId="29" xfId="0" applyNumberFormat="1" applyFont="1" applyFill="1" applyBorder="1" applyAlignment="1">
      <alignment horizontal="right" vertical="center" indent="4"/>
    </xf>
    <xf numFmtId="3" fontId="7" fillId="4" borderId="0" xfId="0" applyNumberFormat="1" applyFont="1" applyFill="1" applyBorder="1" applyAlignment="1">
      <alignment horizontal="center" vertical="center"/>
    </xf>
    <xf numFmtId="9" fontId="6" fillId="4" borderId="0" xfId="1" applyFont="1" applyFill="1" applyBorder="1" applyAlignment="1">
      <alignment horizontal="right" vertical="center" indent="4"/>
    </xf>
    <xf numFmtId="9" fontId="6" fillId="4" borderId="10" xfId="1" applyFont="1" applyFill="1" applyBorder="1" applyAlignment="1">
      <alignment horizontal="right" vertical="center" indent="4"/>
    </xf>
    <xf numFmtId="0" fontId="7" fillId="4" borderId="32" xfId="0" applyFont="1" applyFill="1" applyBorder="1" applyAlignment="1">
      <alignment horizontal="left" vertical="top" wrapText="1" indent="4"/>
    </xf>
    <xf numFmtId="9" fontId="7" fillId="4" borderId="33" xfId="1" applyFont="1" applyFill="1" applyBorder="1" applyAlignment="1">
      <alignment horizontal="right" vertical="top" indent="4"/>
    </xf>
    <xf numFmtId="9" fontId="6" fillId="4" borderId="33" xfId="1" applyFont="1" applyFill="1" applyBorder="1" applyAlignment="1">
      <alignment horizontal="right" vertical="top" wrapText="1" indent="4"/>
    </xf>
    <xf numFmtId="9" fontId="6" fillId="4" borderId="27" xfId="1" applyFont="1" applyFill="1" applyBorder="1" applyAlignment="1">
      <alignment horizontal="right" vertical="top" wrapText="1" indent="4"/>
    </xf>
    <xf numFmtId="0" fontId="7" fillId="4" borderId="32" xfId="0" applyFont="1" applyFill="1" applyBorder="1" applyAlignment="1">
      <alignment horizontal="left" vertical="center" wrapText="1" indent="4"/>
    </xf>
    <xf numFmtId="9" fontId="7" fillId="4" borderId="33" xfId="1" applyFont="1" applyFill="1" applyBorder="1" applyAlignment="1">
      <alignment horizontal="right" vertical="center" indent="4"/>
    </xf>
    <xf numFmtId="0" fontId="6" fillId="4" borderId="32" xfId="0" applyFont="1" applyFill="1" applyBorder="1" applyAlignment="1">
      <alignment horizontal="left" vertical="top" wrapText="1" indent="4"/>
    </xf>
    <xf numFmtId="9" fontId="6" fillId="4" borderId="33" xfId="1" applyFont="1" applyFill="1" applyBorder="1" applyAlignment="1">
      <alignment horizontal="right" vertical="top" indent="4"/>
    </xf>
    <xf numFmtId="3" fontId="7" fillId="4" borderId="0" xfId="0" applyNumberFormat="1" applyFont="1" applyFill="1" applyBorder="1" applyAlignment="1">
      <alignment horizontal="right" vertical="center" indent="4"/>
    </xf>
    <xf numFmtId="0" fontId="6" fillId="4" borderId="16" xfId="8" applyNumberFormat="1" applyFont="1" applyFill="1" applyBorder="1" applyAlignment="1">
      <alignment horizontal="left" vertical="top" wrapText="1"/>
    </xf>
    <xf numFmtId="44" fontId="6" fillId="4" borderId="16" xfId="8" applyNumberFormat="1" applyFont="1" applyFill="1" applyBorder="1" applyAlignment="1">
      <alignment horizontal="left" vertical="top" wrapText="1"/>
    </xf>
    <xf numFmtId="3" fontId="7" fillId="4" borderId="0" xfId="0" applyNumberFormat="1" applyFont="1" applyFill="1"/>
    <xf numFmtId="166" fontId="21" fillId="4" borderId="0" xfId="8" applyNumberFormat="1" applyFont="1" applyFill="1"/>
    <xf numFmtId="44" fontId="6" fillId="4" borderId="15" xfId="8" applyNumberFormat="1" applyFont="1" applyFill="1" applyBorder="1" applyAlignment="1">
      <alignment vertical="top" wrapText="1"/>
    </xf>
    <xf numFmtId="0" fontId="6" fillId="4" borderId="15" xfId="0" applyFont="1" applyFill="1" applyBorder="1" applyAlignment="1">
      <alignment vertical="top" wrapText="1"/>
    </xf>
    <xf numFmtId="0" fontId="6" fillId="4" borderId="14" xfId="8" applyNumberFormat="1" applyFont="1" applyFill="1" applyBorder="1" applyAlignment="1">
      <alignment horizontal="left" vertical="top" wrapText="1"/>
    </xf>
    <xf numFmtId="0" fontId="7" fillId="4" borderId="14" xfId="0" applyFont="1" applyFill="1" applyBorder="1" applyAlignment="1">
      <alignment horizontal="left" vertical="top" wrapText="1"/>
    </xf>
    <xf numFmtId="0" fontId="6" fillId="13" borderId="14" xfId="8" applyNumberFormat="1" applyFont="1" applyFill="1" applyBorder="1" applyAlignment="1">
      <alignment vertical="top" wrapText="1"/>
    </xf>
    <xf numFmtId="44" fontId="6" fillId="13" borderId="14" xfId="8" applyNumberFormat="1" applyFont="1" applyFill="1" applyBorder="1" applyAlignment="1">
      <alignment vertical="top" wrapText="1"/>
    </xf>
    <xf numFmtId="0" fontId="6" fillId="13" borderId="15" xfId="8" applyNumberFormat="1" applyFont="1" applyFill="1" applyBorder="1" applyAlignment="1">
      <alignment vertical="top" wrapText="1"/>
    </xf>
    <xf numFmtId="0" fontId="6" fillId="13" borderId="15" xfId="8" applyNumberFormat="1" applyFont="1" applyFill="1" applyBorder="1" applyAlignment="1">
      <alignment vertical="top"/>
    </xf>
    <xf numFmtId="0" fontId="6" fillId="13" borderId="14" xfId="0" applyFont="1" applyFill="1" applyBorder="1" applyAlignment="1">
      <alignment vertical="top" wrapText="1"/>
    </xf>
    <xf numFmtId="0" fontId="7" fillId="13" borderId="14" xfId="0" applyFont="1" applyFill="1" applyBorder="1" applyAlignment="1">
      <alignment vertical="top" wrapText="1"/>
    </xf>
    <xf numFmtId="0" fontId="3" fillId="13" borderId="16" xfId="0" applyFont="1" applyFill="1" applyBorder="1" applyAlignment="1">
      <alignment vertical="top" wrapText="1"/>
    </xf>
    <xf numFmtId="44" fontId="6" fillId="13" borderId="15" xfId="8" applyNumberFormat="1" applyFont="1" applyFill="1" applyBorder="1" applyAlignment="1">
      <alignment vertical="top" wrapText="1"/>
    </xf>
    <xf numFmtId="0" fontId="6" fillId="13" borderId="15" xfId="0" applyFont="1" applyFill="1" applyBorder="1" applyAlignment="1">
      <alignment vertical="top" wrapText="1"/>
    </xf>
    <xf numFmtId="37" fontId="7" fillId="5" borderId="2" xfId="8" applyNumberFormat="1" applyFont="1" applyFill="1" applyBorder="1" applyAlignment="1">
      <alignment horizontal="right" vertical="center" indent="4"/>
    </xf>
    <xf numFmtId="0" fontId="3" fillId="5" borderId="2" xfId="0" applyFont="1" applyFill="1" applyBorder="1" applyAlignment="1">
      <alignment horizontal="center" vertical="center"/>
    </xf>
    <xf numFmtId="0" fontId="3" fillId="5" borderId="5" xfId="0" applyFont="1" applyFill="1" applyBorder="1" applyAlignment="1">
      <alignment horizontal="center" vertical="center"/>
    </xf>
    <xf numFmtId="0" fontId="48" fillId="4" borderId="0" xfId="0" applyFont="1" applyFill="1"/>
    <xf numFmtId="0" fontId="7" fillId="4" borderId="23" xfId="0" applyFont="1" applyFill="1" applyBorder="1" applyAlignment="1">
      <alignment vertical="center" wrapText="1"/>
    </xf>
    <xf numFmtId="0" fontId="7" fillId="9" borderId="23" xfId="0" applyFont="1" applyFill="1" applyBorder="1" applyAlignment="1">
      <alignment vertical="center" wrapText="1"/>
    </xf>
    <xf numFmtId="9" fontId="7" fillId="9" borderId="1" xfId="1" applyNumberFormat="1" applyFont="1" applyFill="1" applyBorder="1" applyAlignment="1">
      <alignment horizontal="right" vertical="center" indent="4"/>
    </xf>
    <xf numFmtId="9" fontId="7" fillId="9" borderId="7" xfId="1" applyNumberFormat="1" applyFont="1" applyFill="1" applyBorder="1" applyAlignment="1">
      <alignment horizontal="right" vertical="center" indent="4"/>
    </xf>
    <xf numFmtId="9" fontId="7" fillId="9" borderId="1" xfId="1" applyFont="1" applyFill="1" applyBorder="1" applyAlignment="1">
      <alignment horizontal="center" vertical="center"/>
    </xf>
    <xf numFmtId="9" fontId="7" fillId="9" borderId="1" xfId="1" applyFont="1" applyFill="1" applyBorder="1" applyAlignment="1">
      <alignment horizontal="right" vertical="center" indent="4"/>
    </xf>
    <xf numFmtId="9" fontId="7" fillId="9" borderId="7" xfId="1" applyFont="1" applyFill="1" applyBorder="1" applyAlignment="1">
      <alignment horizontal="right" vertical="center" indent="4"/>
    </xf>
    <xf numFmtId="0" fontId="6" fillId="4" borderId="0" xfId="0" applyFont="1" applyFill="1" applyAlignment="1">
      <alignment vertical="top"/>
    </xf>
    <xf numFmtId="0" fontId="4" fillId="3" borderId="8" xfId="0" applyFont="1" applyFill="1" applyBorder="1" applyAlignment="1">
      <alignment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1" xfId="0" applyFont="1" applyFill="1" applyBorder="1" applyAlignment="1">
      <alignment vertical="center"/>
    </xf>
    <xf numFmtId="0" fontId="4" fillId="3" borderId="0" xfId="0" applyFont="1" applyFill="1" applyBorder="1" applyAlignment="1">
      <alignment vertical="center"/>
    </xf>
    <xf numFmtId="0" fontId="7" fillId="4" borderId="6" xfId="0" applyFont="1" applyFill="1" applyBorder="1" applyAlignment="1">
      <alignment horizontal="left" vertical="center" wrapText="1" indent="4"/>
    </xf>
    <xf numFmtId="165" fontId="7" fillId="4" borderId="7" xfId="2" applyNumberFormat="1" applyFont="1" applyFill="1" applyBorder="1" applyAlignment="1">
      <alignment horizontal="right" vertical="center" indent="3"/>
    </xf>
    <xf numFmtId="0" fontId="7" fillId="4" borderId="0" xfId="0" applyFont="1" applyFill="1" applyBorder="1" applyAlignment="1">
      <alignment horizontal="center" vertical="center" wrapText="1"/>
    </xf>
    <xf numFmtId="0" fontId="7" fillId="4" borderId="6" xfId="0" applyFont="1" applyFill="1" applyBorder="1" applyAlignment="1">
      <alignment horizontal="left" vertical="center" wrapText="1" indent="1"/>
    </xf>
    <xf numFmtId="3" fontId="7" fillId="4" borderId="1" xfId="8" applyNumberFormat="1" applyFont="1" applyFill="1" applyBorder="1" applyAlignment="1">
      <alignment horizontal="right" vertical="center" indent="3"/>
    </xf>
    <xf numFmtId="3" fontId="7" fillId="4" borderId="7" xfId="8" applyNumberFormat="1" applyFont="1" applyFill="1" applyBorder="1" applyAlignment="1">
      <alignment horizontal="right" vertical="center" indent="3"/>
    </xf>
    <xf numFmtId="0" fontId="6" fillId="4" borderId="0" xfId="0" applyFont="1" applyFill="1" applyBorder="1" applyAlignment="1">
      <alignment horizontal="right" vertical="center" indent="4"/>
    </xf>
    <xf numFmtId="167" fontId="6" fillId="4" borderId="0" xfId="0" applyNumberFormat="1" applyFont="1" applyFill="1" applyBorder="1" applyAlignment="1">
      <alignment horizontal="right" vertical="center" indent="4"/>
    </xf>
    <xf numFmtId="165" fontId="7" fillId="4" borderId="29" xfId="2" applyNumberFormat="1" applyFont="1" applyFill="1" applyBorder="1" applyAlignment="1">
      <alignment horizontal="right" vertical="center" indent="3"/>
    </xf>
    <xf numFmtId="165" fontId="7" fillId="4" borderId="30" xfId="2" applyNumberFormat="1" applyFont="1" applyFill="1" applyBorder="1" applyAlignment="1">
      <alignment horizontal="right" vertical="center" indent="3"/>
    </xf>
    <xf numFmtId="0" fontId="6" fillId="4" borderId="14" xfId="0" applyFont="1" applyFill="1" applyBorder="1" applyAlignment="1">
      <alignment horizontal="center" vertical="top" wrapText="1"/>
    </xf>
    <xf numFmtId="0" fontId="6" fillId="4" borderId="16"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5" borderId="2" xfId="0" applyFont="1" applyFill="1" applyBorder="1" applyAlignment="1">
      <alignment vertical="center"/>
    </xf>
    <xf numFmtId="0" fontId="6" fillId="4" borderId="14" xfId="0" applyFont="1" applyFill="1" applyBorder="1" applyAlignment="1">
      <alignment vertical="top"/>
    </xf>
    <xf numFmtId="0" fontId="6" fillId="4" borderId="16" xfId="0" applyFont="1" applyFill="1" applyBorder="1" applyAlignment="1">
      <alignment vertical="top" wrapText="1"/>
    </xf>
    <xf numFmtId="0" fontId="6" fillId="4" borderId="13" xfId="0" applyFont="1" applyFill="1" applyBorder="1" applyAlignment="1">
      <alignment vertical="top" wrapText="1"/>
    </xf>
    <xf numFmtId="0" fontId="6" fillId="4" borderId="16" xfId="0" applyFont="1" applyFill="1" applyBorder="1" applyAlignment="1">
      <alignment vertical="top"/>
    </xf>
    <xf numFmtId="0" fontId="6" fillId="4" borderId="0" xfId="0" applyFont="1" applyFill="1" applyAlignment="1">
      <alignment vertical="center" wrapText="1"/>
    </xf>
    <xf numFmtId="0" fontId="45" fillId="4" borderId="0" xfId="0" applyFont="1" applyFill="1"/>
    <xf numFmtId="0" fontId="4" fillId="3" borderId="34" xfId="0" applyFont="1" applyFill="1" applyBorder="1" applyAlignment="1">
      <alignment vertical="center"/>
    </xf>
    <xf numFmtId="0" fontId="4" fillId="3" borderId="40" xfId="0" applyFont="1" applyFill="1" applyBorder="1" applyAlignment="1">
      <alignment vertical="center"/>
    </xf>
    <xf numFmtId="0" fontId="7" fillId="4" borderId="0" xfId="0" applyFont="1" applyFill="1" applyBorder="1" applyAlignment="1">
      <alignment vertical="top"/>
    </xf>
    <xf numFmtId="0" fontId="7" fillId="0" borderId="0" xfId="0" applyFont="1" applyBorder="1" applyAlignment="1">
      <alignment vertical="top"/>
    </xf>
    <xf numFmtId="0" fontId="7" fillId="0" borderId="0" xfId="0" applyFont="1" applyBorder="1"/>
    <xf numFmtId="0" fontId="7" fillId="0" borderId="39" xfId="0" applyFont="1" applyBorder="1" applyAlignment="1">
      <alignment vertical="top" wrapText="1"/>
    </xf>
    <xf numFmtId="0" fontId="7" fillId="4" borderId="39" xfId="0" applyFont="1" applyFill="1" applyBorder="1" applyAlignment="1">
      <alignment horizontal="left" vertical="top" wrapText="1"/>
    </xf>
    <xf numFmtId="0" fontId="7" fillId="0" borderId="39" xfId="0" applyFont="1" applyBorder="1" applyAlignment="1">
      <alignment horizontal="left" vertical="top" wrapText="1"/>
    </xf>
    <xf numFmtId="0" fontId="3" fillId="5" borderId="20" xfId="0" applyFont="1" applyFill="1" applyBorder="1" applyAlignment="1">
      <alignment horizontal="left" vertical="center" wrapText="1" indent="1"/>
    </xf>
    <xf numFmtId="0" fontId="26" fillId="4" borderId="0" xfId="0" applyFont="1" applyFill="1" applyBorder="1"/>
    <xf numFmtId="0" fontId="7" fillId="4" borderId="0" xfId="0" applyFont="1" applyFill="1" applyBorder="1" applyAlignment="1">
      <alignment horizontal="left" vertical="center" wrapText="1" indent="4"/>
    </xf>
    <xf numFmtId="3" fontId="10" fillId="4" borderId="10" xfId="0" applyNumberFormat="1" applyFont="1" applyFill="1" applyBorder="1" applyAlignment="1">
      <alignment horizontal="right" vertical="center" indent="4"/>
    </xf>
    <xf numFmtId="0" fontId="7" fillId="4" borderId="4" xfId="0" applyFont="1" applyFill="1" applyBorder="1" applyAlignment="1">
      <alignment horizontal="left" vertical="center" wrapText="1" indent="2"/>
    </xf>
    <xf numFmtId="3" fontId="7" fillId="4" borderId="5" xfId="0" applyNumberFormat="1" applyFont="1" applyFill="1" applyBorder="1" applyAlignment="1">
      <alignment horizontal="right" vertical="center" indent="6"/>
    </xf>
    <xf numFmtId="3" fontId="7" fillId="5" borderId="2" xfId="0" applyNumberFormat="1" applyFont="1" applyFill="1" applyBorder="1" applyAlignment="1">
      <alignment horizontal="right" vertical="center" indent="4"/>
    </xf>
    <xf numFmtId="3" fontId="7" fillId="5" borderId="5" xfId="0" applyNumberFormat="1" applyFont="1" applyFill="1" applyBorder="1" applyAlignment="1">
      <alignment horizontal="right" vertical="center" indent="4"/>
    </xf>
    <xf numFmtId="0" fontId="4" fillId="2" borderId="41" xfId="0" applyFont="1" applyFill="1" applyBorder="1" applyAlignment="1">
      <alignment vertical="center"/>
    </xf>
    <xf numFmtId="0" fontId="6" fillId="4" borderId="42" xfId="8" applyNumberFormat="1" applyFont="1" applyFill="1" applyBorder="1" applyAlignment="1">
      <alignment vertical="top" wrapText="1"/>
    </xf>
    <xf numFmtId="0" fontId="6" fillId="4" borderId="43" xfId="0" applyFont="1" applyFill="1" applyBorder="1" applyAlignment="1">
      <alignment vertical="top" wrapText="1"/>
    </xf>
    <xf numFmtId="0" fontId="6" fillId="13" borderId="42" xfId="8" applyNumberFormat="1" applyFont="1" applyFill="1" applyBorder="1" applyAlignment="1">
      <alignment vertical="top" wrapText="1"/>
    </xf>
    <xf numFmtId="0" fontId="6" fillId="13" borderId="42" xfId="8" applyNumberFormat="1" applyFont="1" applyFill="1" applyBorder="1" applyAlignment="1">
      <alignment vertical="top"/>
    </xf>
    <xf numFmtId="0" fontId="6" fillId="4" borderId="43" xfId="8" applyNumberFormat="1" applyFont="1" applyFill="1" applyBorder="1" applyAlignment="1">
      <alignment horizontal="left" vertical="top" wrapText="1"/>
    </xf>
    <xf numFmtId="0" fontId="6" fillId="13" borderId="43" xfId="0" applyFont="1" applyFill="1" applyBorder="1" applyAlignment="1">
      <alignment vertical="top" wrapText="1"/>
    </xf>
    <xf numFmtId="0" fontId="7" fillId="13" borderId="43" xfId="0" applyFont="1" applyFill="1" applyBorder="1" applyAlignment="1">
      <alignment vertical="top" wrapText="1"/>
    </xf>
    <xf numFmtId="0" fontId="6" fillId="4" borderId="42" xfId="0" applyFont="1" applyFill="1" applyBorder="1" applyAlignment="1">
      <alignment vertical="top" wrapText="1"/>
    </xf>
    <xf numFmtId="0" fontId="6" fillId="0" borderId="44" xfId="0" applyFont="1" applyFill="1" applyBorder="1" applyAlignment="1">
      <alignment vertical="top" wrapText="1"/>
    </xf>
    <xf numFmtId="0" fontId="6" fillId="13" borderId="42" xfId="0" applyFont="1" applyFill="1" applyBorder="1" applyAlignment="1">
      <alignment vertical="top" wrapText="1"/>
    </xf>
    <xf numFmtId="9" fontId="6" fillId="4" borderId="43" xfId="0" applyNumberFormat="1" applyFont="1" applyFill="1" applyBorder="1" applyAlignment="1">
      <alignment vertical="top" wrapText="1"/>
    </xf>
    <xf numFmtId="0" fontId="3" fillId="5" borderId="37" xfId="0" applyFont="1" applyFill="1" applyBorder="1" applyAlignment="1">
      <alignment horizontal="center" vertical="center" wrapText="1"/>
    </xf>
    <xf numFmtId="0" fontId="7" fillId="4" borderId="45" xfId="0" applyFont="1" applyFill="1" applyBorder="1" applyAlignment="1">
      <alignment horizontal="left" vertical="center" wrapText="1"/>
    </xf>
    <xf numFmtId="164" fontId="6" fillId="4" borderId="46" xfId="0" applyNumberFormat="1" applyFont="1" applyFill="1" applyBorder="1" applyAlignment="1">
      <alignment horizontal="right" vertical="center" indent="4"/>
    </xf>
    <xf numFmtId="164" fontId="6" fillId="4" borderId="47" xfId="0" applyNumberFormat="1" applyFont="1" applyFill="1" applyBorder="1" applyAlignment="1">
      <alignment horizontal="right" vertical="center" indent="4"/>
    </xf>
    <xf numFmtId="0" fontId="7" fillId="4" borderId="0" xfId="0" applyFont="1" applyFill="1" applyBorder="1" applyAlignment="1" applyProtection="1">
      <alignment vertical="center" wrapText="1"/>
      <protection locked="0"/>
    </xf>
    <xf numFmtId="0" fontId="28" fillId="4" borderId="0" xfId="9" applyFont="1" applyFill="1" applyBorder="1" applyAlignment="1" applyProtection="1">
      <alignment vertical="center"/>
      <protection locked="0"/>
    </xf>
    <xf numFmtId="0" fontId="4" fillId="4" borderId="0" xfId="0" applyFont="1" applyFill="1" applyBorder="1" applyAlignment="1" applyProtection="1">
      <alignment horizontal="left" vertical="center"/>
      <protection locked="0"/>
    </xf>
    <xf numFmtId="0" fontId="3" fillId="4" borderId="0"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7" fillId="6" borderId="48" xfId="0" applyFont="1" applyFill="1" applyBorder="1" applyAlignment="1">
      <alignment horizontal="center" vertical="center"/>
    </xf>
    <xf numFmtId="0" fontId="7" fillId="6" borderId="26" xfId="0" applyFont="1" applyFill="1" applyBorder="1" applyAlignment="1">
      <alignment horizontal="center" vertical="center"/>
    </xf>
    <xf numFmtId="0" fontId="6" fillId="6" borderId="48" xfId="0" applyFont="1" applyFill="1" applyBorder="1" applyAlignment="1">
      <alignment horizontal="right" vertical="center" indent="2"/>
    </xf>
    <xf numFmtId="0" fontId="6" fillId="6" borderId="26" xfId="0" applyFont="1" applyFill="1" applyBorder="1" applyAlignment="1">
      <alignment horizontal="right" vertical="center" indent="2"/>
    </xf>
    <xf numFmtId="0" fontId="18" fillId="4" borderId="0" xfId="0" applyFont="1" applyFill="1" applyAlignment="1">
      <alignment horizontal="left" vertical="center"/>
    </xf>
    <xf numFmtId="0" fontId="21" fillId="4" borderId="0" xfId="0" applyFont="1" applyFill="1" applyAlignment="1">
      <alignment horizontal="left" vertical="center"/>
    </xf>
    <xf numFmtId="0" fontId="21" fillId="4" borderId="0" xfId="0" applyFont="1" applyFill="1" applyAlignment="1">
      <alignment horizontal="left" vertical="top"/>
    </xf>
    <xf numFmtId="0" fontId="21" fillId="4" borderId="0" xfId="0" applyFont="1" applyFill="1" applyAlignment="1">
      <alignment vertical="center"/>
    </xf>
    <xf numFmtId="43" fontId="21" fillId="4" borderId="0" xfId="8" applyFont="1" applyFill="1"/>
    <xf numFmtId="0" fontId="6" fillId="4" borderId="9" xfId="0" applyFont="1" applyFill="1" applyBorder="1" applyAlignment="1">
      <alignment horizontal="left" vertical="center" wrapText="1" indent="2"/>
    </xf>
    <xf numFmtId="0" fontId="6" fillId="4" borderId="23" xfId="0" applyFont="1" applyFill="1" applyBorder="1" applyAlignment="1">
      <alignment horizontal="left" vertical="center" wrapText="1" indent="2"/>
    </xf>
    <xf numFmtId="0" fontId="6" fillId="9" borderId="23" xfId="0" applyFont="1" applyFill="1" applyBorder="1" applyAlignment="1">
      <alignment horizontal="left" vertical="center" wrapText="1"/>
    </xf>
    <xf numFmtId="3" fontId="6" fillId="9" borderId="1" xfId="0" applyNumberFormat="1" applyFont="1" applyFill="1" applyBorder="1" applyAlignment="1">
      <alignment horizontal="right" vertical="center" indent="2"/>
    </xf>
    <xf numFmtId="3" fontId="6" fillId="9" borderId="7" xfId="0" applyNumberFormat="1" applyFont="1" applyFill="1" applyBorder="1" applyAlignment="1">
      <alignment horizontal="right" vertical="center" indent="2"/>
    </xf>
    <xf numFmtId="0" fontId="6" fillId="4" borderId="0" xfId="0" applyFont="1" applyFill="1" applyAlignment="1">
      <alignment horizontal="center"/>
    </xf>
    <xf numFmtId="14" fontId="15" fillId="10" borderId="0" xfId="8" applyNumberFormat="1" applyFont="1" applyFill="1"/>
    <xf numFmtId="0" fontId="50" fillId="10" borderId="0" xfId="0" applyFont="1" applyFill="1"/>
    <xf numFmtId="0" fontId="6" fillId="5" borderId="6" xfId="0" applyFont="1" applyFill="1" applyBorder="1" applyAlignment="1">
      <alignment vertical="center"/>
    </xf>
    <xf numFmtId="0" fontId="11" fillId="5" borderId="36" xfId="0" applyFont="1" applyFill="1" applyBorder="1" applyAlignment="1">
      <alignment horizontal="center" vertical="center" wrapText="1"/>
    </xf>
    <xf numFmtId="0" fontId="3" fillId="5" borderId="6" xfId="0" applyFont="1" applyFill="1" applyBorder="1" applyAlignment="1">
      <alignment vertical="center" wrapText="1"/>
    </xf>
    <xf numFmtId="3" fontId="6" fillId="4" borderId="0" xfId="0" applyNumberFormat="1" applyFont="1" applyFill="1" applyBorder="1" applyAlignment="1">
      <alignment horizontal="right" vertical="center" indent="2"/>
    </xf>
    <xf numFmtId="2" fontId="6" fillId="4" borderId="24" xfId="8" applyNumberFormat="1" applyFont="1" applyFill="1" applyBorder="1" applyAlignment="1">
      <alignment horizontal="center" vertical="center"/>
    </xf>
    <xf numFmtId="2" fontId="6" fillId="4" borderId="25" xfId="8" applyNumberFormat="1" applyFont="1" applyFill="1" applyBorder="1" applyAlignment="1">
      <alignment horizontal="center" vertical="center"/>
    </xf>
    <xf numFmtId="2" fontId="6" fillId="4" borderId="0" xfId="8" applyNumberFormat="1" applyFont="1" applyFill="1" applyAlignment="1">
      <alignment horizontal="center" vertical="center"/>
    </xf>
    <xf numFmtId="2" fontId="6" fillId="4" borderId="10" xfId="8" applyNumberFormat="1" applyFont="1" applyFill="1" applyBorder="1" applyAlignment="1">
      <alignment horizontal="center" vertical="center"/>
    </xf>
    <xf numFmtId="9" fontId="6" fillId="4" borderId="10" xfId="1" applyFont="1" applyFill="1" applyBorder="1" applyAlignment="1">
      <alignment horizontal="right" vertical="center" indent="2"/>
    </xf>
    <xf numFmtId="9" fontId="6" fillId="4" borderId="25" xfId="1" applyFont="1" applyFill="1" applyBorder="1" applyAlignment="1">
      <alignment horizontal="right" vertical="center" indent="2"/>
    </xf>
    <xf numFmtId="9" fontId="6" fillId="9" borderId="5" xfId="1" applyFont="1" applyFill="1" applyBorder="1" applyAlignment="1">
      <alignment horizontal="right" vertical="center" indent="2"/>
    </xf>
    <xf numFmtId="9" fontId="6" fillId="4" borderId="12" xfId="1" applyFont="1" applyFill="1" applyBorder="1" applyAlignment="1">
      <alignment horizontal="right" vertical="center" indent="2"/>
    </xf>
    <xf numFmtId="9" fontId="6" fillId="4" borderId="5" xfId="1" applyFont="1" applyFill="1" applyBorder="1" applyAlignment="1">
      <alignment horizontal="right" vertical="center" indent="2"/>
    </xf>
    <xf numFmtId="9" fontId="7" fillId="9" borderId="5" xfId="1" applyFont="1" applyFill="1" applyBorder="1" applyAlignment="1">
      <alignment horizontal="right" vertical="center" indent="2"/>
    </xf>
    <xf numFmtId="0" fontId="11" fillId="5" borderId="49" xfId="0" applyFont="1" applyFill="1" applyBorder="1" applyAlignment="1">
      <alignment horizontal="center" vertical="center" wrapText="1"/>
    </xf>
    <xf numFmtId="0" fontId="4" fillId="8" borderId="49" xfId="0" applyFont="1" applyFill="1" applyBorder="1" applyAlignment="1">
      <alignment horizontal="center" vertical="center" wrapText="1"/>
    </xf>
    <xf numFmtId="0" fontId="5" fillId="8" borderId="0" xfId="0" applyFont="1" applyFill="1" applyAlignment="1">
      <alignment horizontal="right" vertical="center" indent="2"/>
    </xf>
    <xf numFmtId="3" fontId="5" fillId="8" borderId="24" xfId="0" applyNumberFormat="1" applyFont="1" applyFill="1" applyBorder="1" applyAlignment="1">
      <alignment horizontal="right" vertical="center" indent="2"/>
    </xf>
    <xf numFmtId="3" fontId="5" fillId="8" borderId="0" xfId="0" applyNumberFormat="1" applyFont="1" applyFill="1" applyAlignment="1">
      <alignment horizontal="right" vertical="center" indent="2"/>
    </xf>
    <xf numFmtId="3" fontId="5" fillId="8" borderId="2" xfId="0" applyNumberFormat="1" applyFont="1" applyFill="1" applyBorder="1" applyAlignment="1">
      <alignment horizontal="right" vertical="center" indent="2"/>
    </xf>
    <xf numFmtId="3" fontId="5" fillId="8" borderId="11" xfId="0" applyNumberFormat="1" applyFont="1" applyFill="1" applyBorder="1" applyAlignment="1">
      <alignment horizontal="right" vertical="center" indent="2"/>
    </xf>
    <xf numFmtId="0" fontId="5" fillId="8" borderId="10" xfId="0" applyFont="1" applyFill="1" applyBorder="1" applyAlignment="1">
      <alignment horizontal="right" vertical="center" indent="2"/>
    </xf>
    <xf numFmtId="3" fontId="5" fillId="8" borderId="25" xfId="0" applyNumberFormat="1" applyFont="1" applyFill="1" applyBorder="1" applyAlignment="1">
      <alignment horizontal="right" vertical="center" indent="2"/>
    </xf>
    <xf numFmtId="3" fontId="5" fillId="8" borderId="10" xfId="0" applyNumberFormat="1" applyFont="1" applyFill="1" applyBorder="1" applyAlignment="1">
      <alignment horizontal="right" vertical="center" indent="2"/>
    </xf>
    <xf numFmtId="3" fontId="5" fillId="8" borderId="5" xfId="0" applyNumberFormat="1" applyFont="1" applyFill="1" applyBorder="1" applyAlignment="1">
      <alignment horizontal="right" vertical="center" indent="2"/>
    </xf>
    <xf numFmtId="3" fontId="5" fillId="8" borderId="12" xfId="0" applyNumberFormat="1" applyFont="1" applyFill="1" applyBorder="1" applyAlignment="1">
      <alignment horizontal="right" vertical="center" indent="2"/>
    </xf>
    <xf numFmtId="0" fontId="4" fillId="8" borderId="3" xfId="0" applyFont="1" applyFill="1" applyBorder="1" applyAlignment="1">
      <alignment horizontal="center" vertical="center" wrapText="1"/>
    </xf>
    <xf numFmtId="9" fontId="6" fillId="4" borderId="0" xfId="1" applyFont="1" applyFill="1" applyAlignment="1">
      <alignment horizontal="right" vertical="center" indent="2"/>
    </xf>
    <xf numFmtId="9" fontId="6" fillId="4" borderId="24" xfId="1" applyFont="1" applyFill="1" applyBorder="1" applyAlignment="1">
      <alignment horizontal="right" vertical="center" indent="2"/>
    </xf>
    <xf numFmtId="9" fontId="6" fillId="4" borderId="11" xfId="1" applyFont="1" applyFill="1" applyBorder="1" applyAlignment="1">
      <alignment horizontal="right" vertical="center" indent="2"/>
    </xf>
    <xf numFmtId="9" fontId="6" fillId="4" borderId="2" xfId="1" applyFont="1" applyFill="1" applyBorder="1" applyAlignment="1">
      <alignment horizontal="right" vertical="center" indent="2"/>
    </xf>
    <xf numFmtId="0" fontId="11" fillId="5" borderId="12" xfId="0" applyFont="1" applyFill="1" applyBorder="1" applyAlignment="1">
      <alignment horizontal="center" vertical="center" wrapText="1"/>
    </xf>
    <xf numFmtId="0" fontId="11" fillId="5" borderId="11" xfId="0" applyFont="1" applyFill="1" applyBorder="1" applyAlignment="1">
      <alignment horizontal="center" vertical="center" wrapText="1"/>
    </xf>
    <xf numFmtId="9" fontId="6" fillId="4" borderId="0" xfId="1" applyFont="1" applyFill="1" applyBorder="1" applyAlignment="1">
      <alignment horizontal="right" vertical="center" indent="2"/>
    </xf>
    <xf numFmtId="9" fontId="6" fillId="4" borderId="1" xfId="1" applyFont="1" applyFill="1" applyBorder="1" applyAlignment="1">
      <alignment horizontal="right" vertical="center" indent="2"/>
    </xf>
    <xf numFmtId="9" fontId="6" fillId="4" borderId="7" xfId="1" applyFont="1" applyFill="1" applyBorder="1" applyAlignment="1">
      <alignment horizontal="right" vertical="center" indent="2"/>
    </xf>
    <xf numFmtId="3" fontId="6" fillId="4" borderId="0" xfId="1" applyNumberFormat="1" applyFont="1" applyFill="1" applyAlignment="1">
      <alignment horizontal="right" vertical="center" indent="2"/>
    </xf>
    <xf numFmtId="3" fontId="6" fillId="4" borderId="10" xfId="1" applyNumberFormat="1" applyFont="1" applyFill="1" applyBorder="1" applyAlignment="1">
      <alignment horizontal="right" vertical="center" indent="2"/>
    </xf>
    <xf numFmtId="3" fontId="6" fillId="4" borderId="0" xfId="1" applyNumberFormat="1" applyFont="1" applyFill="1" applyBorder="1" applyAlignment="1">
      <alignment horizontal="right" vertical="center" indent="2"/>
    </xf>
    <xf numFmtId="167" fontId="6" fillId="4" borderId="24" xfId="1" applyNumberFormat="1" applyFont="1" applyFill="1" applyBorder="1" applyAlignment="1">
      <alignment horizontal="right" vertical="center" indent="2"/>
    </xf>
    <xf numFmtId="167" fontId="6" fillId="4" borderId="25" xfId="1" applyNumberFormat="1" applyFont="1" applyFill="1" applyBorder="1" applyAlignment="1">
      <alignment horizontal="right" vertical="center" indent="2"/>
    </xf>
    <xf numFmtId="167" fontId="6" fillId="4" borderId="0" xfId="1" applyNumberFormat="1" applyFont="1" applyFill="1" applyAlignment="1">
      <alignment horizontal="right" vertical="center" indent="2"/>
    </xf>
    <xf numFmtId="167" fontId="6" fillId="4" borderId="10" xfId="1" applyNumberFormat="1" applyFont="1" applyFill="1" applyBorder="1" applyAlignment="1">
      <alignment horizontal="right" vertical="center" indent="2"/>
    </xf>
    <xf numFmtId="167" fontId="6" fillId="9" borderId="2" xfId="0" applyNumberFormat="1" applyFont="1" applyFill="1" applyBorder="1" applyAlignment="1">
      <alignment horizontal="right" vertical="center" indent="2"/>
    </xf>
    <xf numFmtId="167" fontId="6" fillId="9" borderId="5" xfId="0" applyNumberFormat="1" applyFont="1" applyFill="1" applyBorder="1" applyAlignment="1">
      <alignment horizontal="right" vertical="center" indent="2"/>
    </xf>
    <xf numFmtId="167" fontId="6" fillId="4" borderId="2" xfId="0" applyNumberFormat="1" applyFont="1" applyFill="1" applyBorder="1" applyAlignment="1">
      <alignment horizontal="right" vertical="center" indent="2"/>
    </xf>
    <xf numFmtId="167" fontId="6" fillId="4" borderId="5" xfId="0" applyNumberFormat="1" applyFont="1" applyFill="1" applyBorder="1" applyAlignment="1">
      <alignment horizontal="right" vertical="center" indent="2"/>
    </xf>
    <xf numFmtId="167" fontId="6" fillId="4" borderId="11" xfId="0" applyNumberFormat="1" applyFont="1" applyFill="1" applyBorder="1" applyAlignment="1">
      <alignment horizontal="right" vertical="center" indent="2"/>
    </xf>
    <xf numFmtId="167" fontId="6" fillId="4" borderId="12" xfId="0" applyNumberFormat="1" applyFont="1" applyFill="1" applyBorder="1" applyAlignment="1">
      <alignment horizontal="right" vertical="center" indent="2"/>
    </xf>
    <xf numFmtId="0" fontId="7" fillId="9" borderId="6" xfId="0" applyFont="1" applyFill="1" applyBorder="1" applyAlignment="1">
      <alignment horizontal="left" vertical="center" wrapText="1"/>
    </xf>
    <xf numFmtId="167" fontId="7" fillId="4" borderId="0" xfId="0" applyNumberFormat="1" applyFont="1" applyFill="1" applyAlignment="1">
      <alignment horizontal="center"/>
    </xf>
    <xf numFmtId="3" fontId="6" fillId="4" borderId="0" xfId="0" applyNumberFormat="1" applyFont="1" applyFill="1"/>
    <xf numFmtId="3" fontId="6" fillId="0" borderId="0" xfId="0" applyNumberFormat="1" applyFont="1"/>
    <xf numFmtId="171" fontId="21" fillId="4" borderId="0" xfId="1" applyNumberFormat="1" applyFont="1" applyFill="1"/>
    <xf numFmtId="0" fontId="16" fillId="10" borderId="0" xfId="0" applyFont="1" applyFill="1" applyAlignment="1">
      <alignment horizontal="left"/>
    </xf>
    <xf numFmtId="0" fontId="44" fillId="4" borderId="0" xfId="0" applyFont="1" applyFill="1" applyAlignment="1">
      <alignment horizontal="left" vertical="top" wrapText="1"/>
    </xf>
    <xf numFmtId="0" fontId="4" fillId="2" borderId="4" xfId="0" applyFont="1" applyFill="1" applyBorder="1" applyAlignment="1">
      <alignment horizontal="left" vertical="center"/>
    </xf>
    <xf numFmtId="0" fontId="4" fillId="2" borderId="2" xfId="0" applyFont="1" applyFill="1" applyBorder="1" applyAlignment="1">
      <alignment horizontal="left" vertical="center"/>
    </xf>
    <xf numFmtId="0" fontId="18" fillId="4" borderId="0" xfId="0" applyFont="1" applyFill="1" applyAlignment="1">
      <alignment horizontal="left" vertical="center"/>
    </xf>
    <xf numFmtId="0" fontId="18" fillId="4" borderId="0" xfId="0" applyFont="1" applyFill="1" applyAlignment="1">
      <alignment horizontal="left" vertical="center" wrapText="1"/>
    </xf>
    <xf numFmtId="0" fontId="18" fillId="4" borderId="0" xfId="0" applyFont="1" applyFill="1" applyBorder="1" applyAlignment="1">
      <alignment horizontal="left" vertical="center" wrapText="1"/>
    </xf>
    <xf numFmtId="0" fontId="11" fillId="5" borderId="36" xfId="0" applyFont="1" applyFill="1" applyBorder="1" applyAlignment="1">
      <alignment horizontal="center" vertical="center"/>
    </xf>
    <xf numFmtId="0" fontId="11" fillId="5" borderId="37" xfId="0" applyFont="1" applyFill="1" applyBorder="1" applyAlignment="1">
      <alignment horizontal="center" vertical="center"/>
    </xf>
    <xf numFmtId="0" fontId="18" fillId="4" borderId="0" xfId="0" applyFont="1" applyFill="1" applyAlignment="1">
      <alignment horizontal="left" vertical="top" wrapText="1"/>
    </xf>
    <xf numFmtId="0" fontId="4" fillId="8" borderId="4" xfId="0" applyFont="1" applyFill="1" applyBorder="1" applyAlignment="1">
      <alignment horizontal="center" vertical="center"/>
    </xf>
    <xf numFmtId="0" fontId="4" fillId="8" borderId="2" xfId="0" applyFont="1" applyFill="1" applyBorder="1" applyAlignment="1">
      <alignment horizontal="center" vertical="center"/>
    </xf>
    <xf numFmtId="0" fontId="4" fillId="8" borderId="5" xfId="0" applyFont="1" applyFill="1" applyBorder="1" applyAlignment="1">
      <alignment horizontal="center" vertical="center"/>
    </xf>
    <xf numFmtId="0" fontId="13" fillId="4" borderId="0" xfId="0" applyFont="1" applyFill="1" applyAlignment="1">
      <alignment horizontal="left" vertical="center" wrapText="1"/>
    </xf>
    <xf numFmtId="0" fontId="19" fillId="4" borderId="3" xfId="0" applyFont="1" applyFill="1" applyBorder="1" applyAlignment="1">
      <alignment horizontal="left" vertical="center" wrapText="1"/>
    </xf>
    <xf numFmtId="0" fontId="7" fillId="4" borderId="11" xfId="0" applyFont="1" applyFill="1" applyBorder="1" applyAlignment="1">
      <alignment horizontal="left" vertical="top" wrapText="1"/>
    </xf>
    <xf numFmtId="0" fontId="7" fillId="4" borderId="0" xfId="0" applyFont="1" applyFill="1" applyBorder="1" applyAlignment="1">
      <alignment horizontal="left" vertical="top" wrapText="1"/>
    </xf>
    <xf numFmtId="0" fontId="3" fillId="5" borderId="3" xfId="0" applyFont="1" applyFill="1" applyBorder="1" applyAlignment="1">
      <alignment horizontal="center" vertical="center"/>
    </xf>
    <xf numFmtId="0" fontId="3" fillId="5" borderId="3" xfId="0" applyFont="1" applyFill="1" applyBorder="1" applyAlignment="1">
      <alignment horizontal="center" vertical="center" wrapText="1"/>
    </xf>
    <xf numFmtId="0" fontId="18" fillId="4" borderId="11" xfId="0" applyFont="1" applyFill="1" applyBorder="1" applyAlignment="1">
      <alignment horizontal="left" vertical="center" wrapText="1"/>
    </xf>
    <xf numFmtId="0" fontId="19" fillId="11" borderId="36" xfId="0" applyFont="1" applyFill="1" applyBorder="1" applyAlignment="1">
      <alignment horizontal="left" vertical="center" wrapText="1"/>
    </xf>
    <xf numFmtId="0" fontId="19" fillId="11" borderId="37" xfId="0" applyFont="1" applyFill="1" applyBorder="1" applyAlignment="1">
      <alignment horizontal="left" vertical="center" wrapText="1"/>
    </xf>
    <xf numFmtId="0" fontId="13" fillId="4" borderId="0" xfId="0" applyFont="1" applyFill="1" applyAlignment="1">
      <alignment horizontal="left"/>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5" xfId="0" applyFont="1" applyFill="1" applyBorder="1" applyAlignment="1">
      <alignment horizontal="center" vertical="center"/>
    </xf>
    <xf numFmtId="0" fontId="18" fillId="4" borderId="0" xfId="0" applyFont="1" applyFill="1" applyAlignment="1">
      <alignment wrapText="1"/>
    </xf>
    <xf numFmtId="0" fontId="13" fillId="4" borderId="0" xfId="0" applyFont="1" applyFill="1" applyAlignment="1">
      <alignment horizontal="left" vertical="top" wrapText="1"/>
    </xf>
    <xf numFmtId="0" fontId="3" fillId="4" borderId="0" xfId="0" applyFont="1" applyFill="1" applyBorder="1" applyAlignment="1">
      <alignment horizontal="left" vertical="center"/>
    </xf>
    <xf numFmtId="0" fontId="7" fillId="4" borderId="9" xfId="0" applyFont="1" applyFill="1" applyBorder="1" applyAlignment="1">
      <alignment horizontal="left" vertical="center" wrapText="1"/>
    </xf>
    <xf numFmtId="0" fontId="7" fillId="4" borderId="0" xfId="0" applyFont="1" applyFill="1" applyAlignment="1">
      <alignment horizontal="left" vertical="center" wrapText="1"/>
    </xf>
    <xf numFmtId="0" fontId="7" fillId="4" borderId="6" xfId="0" applyFont="1" applyFill="1" applyBorder="1" applyAlignment="1">
      <alignment horizontal="right" vertical="center" wrapText="1"/>
    </xf>
    <xf numFmtId="0" fontId="7" fillId="4" borderId="1" xfId="0" applyFont="1" applyFill="1" applyBorder="1" applyAlignment="1">
      <alignment horizontal="right" vertical="center" wrapText="1"/>
    </xf>
    <xf numFmtId="0" fontId="19" fillId="4" borderId="0" xfId="0" applyFont="1" applyFill="1" applyAlignment="1">
      <alignment horizontal="left" vertical="center" wrapText="1"/>
    </xf>
    <xf numFmtId="0" fontId="13" fillId="4" borderId="0" xfId="0" applyFont="1" applyFill="1" applyAlignment="1">
      <alignment horizontal="left" vertical="center"/>
    </xf>
    <xf numFmtId="0" fontId="27" fillId="4" borderId="0" xfId="0" applyFont="1" applyFill="1" applyAlignment="1">
      <alignment horizontal="center" vertical="center"/>
    </xf>
    <xf numFmtId="0" fontId="27" fillId="4" borderId="10" xfId="0" applyFont="1" applyFill="1" applyBorder="1" applyAlignment="1">
      <alignment horizontal="center" vertical="center"/>
    </xf>
    <xf numFmtId="0" fontId="13" fillId="4" borderId="0" xfId="0" applyFont="1" applyFill="1" applyAlignment="1">
      <alignment horizontal="left" wrapText="1"/>
    </xf>
    <xf numFmtId="0" fontId="4" fillId="3" borderId="21"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34"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2" borderId="6" xfId="0" applyFont="1" applyFill="1" applyBorder="1" applyAlignment="1">
      <alignment horizontal="left" vertical="center"/>
    </xf>
    <xf numFmtId="0" fontId="4" fillId="2" borderId="1" xfId="0" applyFont="1" applyFill="1" applyBorder="1" applyAlignment="1">
      <alignment horizontal="left" vertical="center"/>
    </xf>
    <xf numFmtId="0" fontId="6" fillId="13" borderId="16" xfId="8" applyNumberFormat="1" applyFont="1" applyFill="1" applyBorder="1" applyAlignment="1">
      <alignment horizontal="left" vertical="top" wrapText="1"/>
    </xf>
    <xf numFmtId="0" fontId="6" fillId="13" borderId="15" xfId="8" applyNumberFormat="1" applyFont="1" applyFill="1" applyBorder="1" applyAlignment="1">
      <alignment horizontal="left" vertical="top" wrapText="1"/>
    </xf>
    <xf numFmtId="0" fontId="4" fillId="3" borderId="38" xfId="0" applyFont="1" applyFill="1" applyBorder="1" applyAlignment="1">
      <alignment horizontal="left" vertical="top" wrapText="1"/>
    </xf>
    <xf numFmtId="0" fontId="4" fillId="3" borderId="16" xfId="0" applyFont="1" applyFill="1" applyBorder="1" applyAlignment="1">
      <alignment horizontal="left" vertical="top" wrapText="1"/>
    </xf>
    <xf numFmtId="44" fontId="6" fillId="13" borderId="16" xfId="8" applyNumberFormat="1" applyFont="1" applyFill="1" applyBorder="1" applyAlignment="1">
      <alignment horizontal="left" vertical="top" wrapText="1"/>
    </xf>
    <xf numFmtId="44" fontId="6" fillId="13" borderId="15" xfId="8" applyNumberFormat="1" applyFont="1" applyFill="1" applyBorder="1" applyAlignment="1">
      <alignment horizontal="left" vertical="top" wrapText="1"/>
    </xf>
    <xf numFmtId="0" fontId="6" fillId="13" borderId="44" xfId="0" applyFont="1" applyFill="1" applyBorder="1" applyAlignment="1">
      <alignment horizontal="left" vertical="top" wrapText="1"/>
    </xf>
    <xf numFmtId="0" fontId="6" fillId="13" borderId="42" xfId="0" applyFont="1" applyFill="1" applyBorder="1" applyAlignment="1">
      <alignment horizontal="left" vertical="top" wrapText="1"/>
    </xf>
    <xf numFmtId="0" fontId="6" fillId="4" borderId="11" xfId="0" applyFont="1" applyFill="1" applyBorder="1" applyAlignment="1">
      <alignment horizontal="left" wrapText="1"/>
    </xf>
    <xf numFmtId="0" fontId="7" fillId="0" borderId="0" xfId="0" applyFont="1" applyAlignment="1">
      <alignment horizontal="left" vertical="center" wrapText="1"/>
    </xf>
    <xf numFmtId="0" fontId="4" fillId="2" borderId="9" xfId="0" applyFont="1" applyFill="1" applyBorder="1" applyAlignment="1">
      <alignment horizontal="left" vertical="center"/>
    </xf>
    <xf numFmtId="0" fontId="4" fillId="2" borderId="0" xfId="0" applyFont="1" applyFill="1" applyAlignment="1">
      <alignment horizontal="left" vertical="center"/>
    </xf>
  </cellXfs>
  <cellStyles count="10">
    <cellStyle name="Comma" xfId="8" builtinId="3"/>
    <cellStyle name="Comma 2" xfId="7" xr:uid="{00000000-0005-0000-0000-000001000000}"/>
    <cellStyle name="Currency" xfId="2" builtinId="4"/>
    <cellStyle name="Currency 2" xfId="6" xr:uid="{00000000-0005-0000-0000-000003000000}"/>
    <cellStyle name="Hyperlink" xfId="9" builtinId="8"/>
    <cellStyle name="Normal" xfId="0" builtinId="0"/>
    <cellStyle name="Normal 3" xfId="3" xr:uid="{00000000-0005-0000-0000-000005000000}"/>
    <cellStyle name="Normal 4" xfId="4" xr:uid="{00000000-0005-0000-0000-000006000000}"/>
    <cellStyle name="Normal 5" xfId="5" xr:uid="{00000000-0005-0000-0000-000007000000}"/>
    <cellStyle name="Percent" xfId="1" builtinId="5"/>
  </cellStyles>
  <dxfs count="0"/>
  <tableStyles count="0" defaultTableStyle="TableStyleMedium2" defaultPivotStyle="PivotStyleLight16"/>
  <colors>
    <mruColors>
      <color rgb="FFB2956D"/>
      <color rgb="FF037784"/>
      <color rgb="FF8497B0"/>
      <color rgb="FFEDEDED"/>
      <color rgb="FF174A59"/>
      <color rgb="FFB34F26"/>
      <color rgb="FF46263D"/>
      <color rgb="FF473033"/>
      <color rgb="FF2C5D47"/>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95230</xdr:colOff>
      <xdr:row>0</xdr:row>
      <xdr:rowOff>95250</xdr:rowOff>
    </xdr:from>
    <xdr:to>
      <xdr:col>2</xdr:col>
      <xdr:colOff>940260</xdr:colOff>
      <xdr:row>2</xdr:row>
      <xdr:rowOff>296845</xdr:rowOff>
    </xdr:to>
    <xdr:pic>
      <xdr:nvPicPr>
        <xdr:cNvPr id="2" name="Picture 1">
          <a:extLst>
            <a:ext uri="{FF2B5EF4-FFF2-40B4-BE49-F238E27FC236}">
              <a16:creationId xmlns:a16="http://schemas.microsoft.com/office/drawing/2014/main" id="{569250D2-56E7-416E-A2D8-46873422BD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6330" y="285750"/>
          <a:ext cx="1930880" cy="5825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fcx.com/index.php/sustainability/people" TargetMode="External"/><Relationship Id="rId18" Type="http://schemas.openxmlformats.org/officeDocument/2006/relationships/hyperlink" Target="https://www.fcx.com/sustainability/people" TargetMode="External"/><Relationship Id="rId26" Type="http://schemas.openxmlformats.org/officeDocument/2006/relationships/hyperlink" Target="https://www.fcx.com/about" TargetMode="External"/><Relationship Id="rId39" Type="http://schemas.openxmlformats.org/officeDocument/2006/relationships/hyperlink" Target="https://www.fcx.com/sustainability/environment/tailings/controlled-riverine-tailings-management" TargetMode="External"/><Relationship Id="rId21" Type="http://schemas.openxmlformats.org/officeDocument/2006/relationships/hyperlink" Target="https://www.fcx.com/sustainability/people/public-health" TargetMode="External"/><Relationship Id="rId34" Type="http://schemas.openxmlformats.org/officeDocument/2006/relationships/hyperlink" Target="https://www.fcx.com/sustainability/approach" TargetMode="External"/><Relationship Id="rId42" Type="http://schemas.openxmlformats.org/officeDocument/2006/relationships/hyperlink" Target="https://www.fcx.com/sustainability/people" TargetMode="External"/><Relationship Id="rId7" Type="http://schemas.openxmlformats.org/officeDocument/2006/relationships/hyperlink" Target="https://www.fcx.com/sites/fcx/files/documents/policies/supplier_code_policy.pdf" TargetMode="External"/><Relationship Id="rId2" Type="http://schemas.openxmlformats.org/officeDocument/2006/relationships/hyperlink" Target="https://www.fcx.com/sites/fcx/files/documents/corp_gov/corp_gov_guidelines.pdf" TargetMode="External"/><Relationship Id="rId16" Type="http://schemas.openxmlformats.org/officeDocument/2006/relationships/hyperlink" Target="https://www.fcx.com/sites/fcx/files/documents/sustainability/2019-water-report.pdf" TargetMode="External"/><Relationship Id="rId20" Type="http://schemas.openxmlformats.org/officeDocument/2006/relationships/hyperlink" Target="https://www.fcx.com/sustainability/people/impacts" TargetMode="External"/><Relationship Id="rId29" Type="http://schemas.openxmlformats.org/officeDocument/2006/relationships/hyperlink" Target="https://www.fcx.com/sustainability/approach" TargetMode="External"/><Relationship Id="rId41" Type="http://schemas.openxmlformats.org/officeDocument/2006/relationships/hyperlink" Target="https://jobs.fcx.com/" TargetMode="External"/><Relationship Id="rId1" Type="http://schemas.openxmlformats.org/officeDocument/2006/relationships/hyperlink" Target="https://www.fcx.com/sites/fcx/files/documents/policies/com_pol.pdf" TargetMode="External"/><Relationship Id="rId6" Type="http://schemas.openxmlformats.org/officeDocument/2006/relationships/hyperlink" Target="https://www.fcx.com/sites/fcx/files/documents/policies/ResponsibleSourcingofMineralsPolicy.pdf" TargetMode="External"/><Relationship Id="rId11" Type="http://schemas.openxmlformats.org/officeDocument/2006/relationships/hyperlink" Target="https://www.fcx.com/sustainability/reports-and-documents" TargetMode="External"/><Relationship Id="rId24" Type="http://schemas.openxmlformats.org/officeDocument/2006/relationships/hyperlink" Target="https://fcx-dev.fmi.com/sites/fcx/files/documents/sustainability/UK_Modern_Slavery_Act_Statement_2020.pdf" TargetMode="External"/><Relationship Id="rId32" Type="http://schemas.openxmlformats.org/officeDocument/2006/relationships/hyperlink" Target="https://www.fcx.com/sustainability/approach" TargetMode="External"/><Relationship Id="rId37" Type="http://schemas.openxmlformats.org/officeDocument/2006/relationships/hyperlink" Target="https://www.fcx.com/index.php/sustainability/environment" TargetMode="External"/><Relationship Id="rId40" Type="http://schemas.openxmlformats.org/officeDocument/2006/relationships/hyperlink" Target="https://www.fcx.com/index.php/sustainability/people/community-investment" TargetMode="External"/><Relationship Id="rId5" Type="http://schemas.openxmlformats.org/officeDocument/2006/relationships/hyperlink" Target="https://www.fcx.com/sites/fcx/files/documents/policies/Principles_Business_Conduct-english.pdf" TargetMode="External"/><Relationship Id="rId15" Type="http://schemas.openxmlformats.org/officeDocument/2006/relationships/hyperlink" Target="https://www.fcx.com/sites/fcx/files/documents/sustainability/2020-climate-report.pdf" TargetMode="External"/><Relationship Id="rId23" Type="http://schemas.openxmlformats.org/officeDocument/2006/relationships/hyperlink" Target="https://www.fcx.com/sites/fcx/files/documents/sustainability/2020-annual-report-on-sustainability.pdf" TargetMode="External"/><Relationship Id="rId28" Type="http://schemas.openxmlformats.org/officeDocument/2006/relationships/hyperlink" Target="https://www.fcx.com/suppliers/tools-for-suppliers" TargetMode="External"/><Relationship Id="rId36" Type="http://schemas.openxmlformats.org/officeDocument/2006/relationships/hyperlink" Target="https://www.fcx.com/sustainability/external-assurance" TargetMode="External"/><Relationship Id="rId10" Type="http://schemas.openxmlformats.org/officeDocument/2006/relationships/hyperlink" Target="https://s22.q4cdn.com/529358580/files/doc_financials/10-K/10_k2020.pdf" TargetMode="External"/><Relationship Id="rId19" Type="http://schemas.openxmlformats.org/officeDocument/2006/relationships/hyperlink" Target="https://www.fcx.com/sustainability/people" TargetMode="External"/><Relationship Id="rId31" Type="http://schemas.openxmlformats.org/officeDocument/2006/relationships/hyperlink" Target="https://www.fcx.com/sites/fcx/files/documents/corp_gov/corp_respons_comm.pdf" TargetMode="External"/><Relationship Id="rId44" Type="http://schemas.openxmlformats.org/officeDocument/2006/relationships/printerSettings" Target="../printerSettings/printerSettings3.bin"/><Relationship Id="rId4" Type="http://schemas.openxmlformats.org/officeDocument/2006/relationships/hyperlink" Target="https://www.fcx.com/sites/fcx/files/documents/policies/hr_policy.pdf" TargetMode="External"/><Relationship Id="rId9" Type="http://schemas.openxmlformats.org/officeDocument/2006/relationships/hyperlink" Target="https://fcx.com/sites/fcx/files/documents/sustainability/supporting_data.pdf" TargetMode="External"/><Relationship Id="rId14" Type="http://schemas.openxmlformats.org/officeDocument/2006/relationships/hyperlink" Target="https://fcx.com/sites/fcx/files/documents/sustainability/2020_OECD-step5_report.pdf" TargetMode="External"/><Relationship Id="rId22" Type="http://schemas.openxmlformats.org/officeDocument/2006/relationships/hyperlink" Target="https://s22.q4cdn.com/529358580/files/doc_financials/proxy/FCX_Prox_2021.pdf" TargetMode="External"/><Relationship Id="rId27" Type="http://schemas.openxmlformats.org/officeDocument/2006/relationships/hyperlink" Target="https://www.fcx.com/suppliers/commodity-management" TargetMode="External"/><Relationship Id="rId30" Type="http://schemas.openxmlformats.org/officeDocument/2006/relationships/hyperlink" Target="https://www.fcx.com/sites/fcx/files/documents/sustainability/FCX2020_ESG_Trend_Data.xlsm" TargetMode="External"/><Relationship Id="rId35" Type="http://schemas.openxmlformats.org/officeDocument/2006/relationships/hyperlink" Target="https://www.fcx.com/sustainability/people/labor-relations" TargetMode="External"/><Relationship Id="rId43" Type="http://schemas.openxmlformats.org/officeDocument/2006/relationships/hyperlink" Target="https://www.fcx.com/sites/fcx/files/documents/sustainability/2019-climate-report.pdf" TargetMode="External"/><Relationship Id="rId8" Type="http://schemas.openxmlformats.org/officeDocument/2006/relationships/hyperlink" Target="https://fcx.com/sites/fcx/files/documents/sustainability/FCX_Tailings_Stewardship_Program.pdf" TargetMode="External"/><Relationship Id="rId3" Type="http://schemas.openxmlformats.org/officeDocument/2006/relationships/hyperlink" Target="https://www.fcx.com/sites/fcx/files/documents/policies/envi_pol.pdf" TargetMode="External"/><Relationship Id="rId12" Type="http://schemas.openxmlformats.org/officeDocument/2006/relationships/hyperlink" Target="https://www.fcx.com/sustainability/people/land-use" TargetMode="External"/><Relationship Id="rId17" Type="http://schemas.openxmlformats.org/officeDocument/2006/relationships/hyperlink" Target="https://www.fcx.com/sustainability/environment" TargetMode="External"/><Relationship Id="rId25" Type="http://schemas.openxmlformats.org/officeDocument/2006/relationships/hyperlink" Target="https://fcx-dev.fmi.com/sites/fcx/files/documents/sustainability/UK_Modern_Slavery_Act_Statement_2020.pdf" TargetMode="External"/><Relationship Id="rId33" Type="http://schemas.openxmlformats.org/officeDocument/2006/relationships/hyperlink" Target="https://www.fcx.com/sustainability/people" TargetMode="External"/><Relationship Id="rId38" Type="http://schemas.openxmlformats.org/officeDocument/2006/relationships/hyperlink" Target="https://www.fcx.com/sustainability/environmen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D7C74-781C-4841-BAB8-3C1BFA02BFC3}">
  <sheetPr codeName="Sheet1">
    <tabColor rgb="FFB2956D"/>
    <pageSetUpPr fitToPage="1"/>
  </sheetPr>
  <dimension ref="A1:AM100"/>
  <sheetViews>
    <sheetView zoomScale="85" zoomScaleNormal="85" workbookViewId="0">
      <pane xSplit="1" ySplit="5" topLeftCell="B6" activePane="bottomRight" state="frozen"/>
      <selection activeCell="B72" sqref="B72"/>
      <selection pane="topRight" activeCell="B72" sqref="B72"/>
      <selection pane="bottomLeft" activeCell="B72" sqref="B72"/>
      <selection pane="bottomRight" activeCell="B7" sqref="B7:O7"/>
    </sheetView>
  </sheetViews>
  <sheetFormatPr defaultColWidth="8.85546875" defaultRowHeight="15" x14ac:dyDescent="0.25"/>
  <cols>
    <col min="1" max="1" width="9.140625" customWidth="1"/>
    <col min="2" max="2" width="16.28515625" customWidth="1"/>
    <col min="3" max="3" width="14.140625" customWidth="1"/>
    <col min="4" max="15" width="11.140625" customWidth="1"/>
  </cols>
  <sheetData>
    <row r="1" spans="1:39" x14ac:dyDescent="0.25">
      <c r="A1" s="9"/>
      <c r="B1" s="123"/>
      <c r="C1" s="123"/>
      <c r="D1" s="123"/>
      <c r="E1" s="123"/>
      <c r="F1" s="123"/>
      <c r="G1" s="123"/>
      <c r="H1" s="123"/>
      <c r="I1" s="123"/>
      <c r="J1" s="123"/>
      <c r="K1" s="123"/>
      <c r="L1" s="123"/>
      <c r="M1" s="123"/>
      <c r="N1" s="123"/>
      <c r="O1" s="123"/>
      <c r="P1" s="9"/>
      <c r="Q1" s="9"/>
      <c r="R1" s="9"/>
      <c r="S1" s="9"/>
      <c r="T1" s="9"/>
      <c r="U1" s="9"/>
      <c r="V1" s="9"/>
      <c r="W1" s="9"/>
      <c r="X1" s="9"/>
      <c r="Y1" s="9"/>
      <c r="Z1" s="9"/>
      <c r="AA1" s="9"/>
      <c r="AB1" s="9"/>
      <c r="AC1" s="9"/>
      <c r="AD1" s="9"/>
      <c r="AE1" s="9"/>
      <c r="AF1" s="9"/>
      <c r="AG1" s="9"/>
      <c r="AH1" s="9"/>
      <c r="AI1" s="9"/>
      <c r="AJ1" s="9"/>
      <c r="AK1" s="9"/>
      <c r="AL1" s="9"/>
      <c r="AM1" s="9"/>
    </row>
    <row r="2" spans="1:39" x14ac:dyDescent="0.25">
      <c r="A2" s="9"/>
      <c r="B2" s="123"/>
      <c r="C2" s="123"/>
      <c r="D2" s="123"/>
      <c r="E2" s="123"/>
      <c r="F2" s="123"/>
      <c r="G2" s="123"/>
      <c r="H2" s="123"/>
      <c r="I2" s="123"/>
      <c r="J2" s="123"/>
      <c r="K2" s="123"/>
      <c r="L2" s="123"/>
      <c r="M2" s="123"/>
      <c r="N2" s="123"/>
      <c r="O2" s="123"/>
      <c r="P2" s="194"/>
      <c r="Q2" s="9"/>
      <c r="R2" s="9"/>
      <c r="S2" s="9"/>
      <c r="T2" s="9"/>
      <c r="U2" s="9"/>
      <c r="V2" s="9"/>
      <c r="W2" s="9"/>
      <c r="X2" s="9"/>
      <c r="Y2" s="9"/>
      <c r="Z2" s="9"/>
      <c r="AA2" s="9"/>
      <c r="AB2" s="9"/>
      <c r="AC2" s="9"/>
      <c r="AD2" s="9"/>
      <c r="AE2" s="9"/>
      <c r="AF2" s="9"/>
      <c r="AG2" s="9"/>
      <c r="AH2" s="9"/>
      <c r="AI2" s="9"/>
      <c r="AJ2" s="9"/>
      <c r="AK2" s="9"/>
      <c r="AL2" s="9"/>
      <c r="AM2" s="9"/>
    </row>
    <row r="3" spans="1:39" ht="49.5" customHeight="1" x14ac:dyDescent="0.35">
      <c r="A3" s="9"/>
      <c r="B3" s="581" t="s">
        <v>0</v>
      </c>
      <c r="C3" s="581"/>
      <c r="D3" s="581"/>
      <c r="E3" s="581"/>
      <c r="F3" s="581"/>
      <c r="G3" s="581"/>
      <c r="H3" s="581"/>
      <c r="I3" s="581"/>
      <c r="J3" s="581"/>
      <c r="K3" s="581"/>
      <c r="L3" s="581"/>
      <c r="M3" s="581"/>
      <c r="N3" s="581"/>
      <c r="O3" s="581"/>
      <c r="P3" s="9"/>
      <c r="Q3" s="9"/>
      <c r="R3" s="9"/>
      <c r="S3" s="9"/>
      <c r="T3" s="9"/>
      <c r="U3" s="9"/>
      <c r="V3" s="9"/>
      <c r="W3" s="9"/>
      <c r="X3" s="9"/>
      <c r="Y3" s="9"/>
      <c r="Z3" s="9"/>
      <c r="AA3" s="9"/>
      <c r="AB3" s="9"/>
      <c r="AC3" s="9"/>
      <c r="AD3" s="9"/>
      <c r="AE3" s="9"/>
      <c r="AF3" s="9"/>
      <c r="AG3" s="9"/>
      <c r="AH3" s="9"/>
      <c r="AI3" s="9"/>
      <c r="AJ3" s="9"/>
      <c r="AK3" s="9"/>
      <c r="AL3" s="9"/>
      <c r="AM3" s="9"/>
    </row>
    <row r="4" spans="1:39" ht="19.5" customHeight="1" x14ac:dyDescent="0.35">
      <c r="A4" s="9"/>
      <c r="B4" s="243"/>
      <c r="C4" s="243"/>
      <c r="D4" s="243"/>
      <c r="E4" s="243"/>
      <c r="F4" s="243"/>
      <c r="G4" s="243"/>
      <c r="H4" s="243"/>
      <c r="I4" s="243"/>
      <c r="J4" s="243"/>
      <c r="K4" s="243"/>
      <c r="L4" s="243"/>
      <c r="M4" s="243"/>
      <c r="N4" s="243"/>
      <c r="O4" s="243"/>
      <c r="P4" s="9"/>
      <c r="Q4" s="9"/>
      <c r="R4" s="9"/>
      <c r="S4" s="9"/>
      <c r="T4" s="9"/>
      <c r="U4" s="9"/>
      <c r="V4" s="9"/>
      <c r="W4" s="9"/>
      <c r="X4" s="9"/>
      <c r="Y4" s="9"/>
      <c r="Z4" s="9"/>
      <c r="AA4" s="9"/>
      <c r="AB4" s="9"/>
      <c r="AC4" s="9"/>
      <c r="AD4" s="9"/>
      <c r="AE4" s="9"/>
      <c r="AF4" s="9"/>
      <c r="AG4" s="9"/>
      <c r="AH4" s="9"/>
      <c r="AI4" s="9"/>
      <c r="AJ4" s="9"/>
      <c r="AK4" s="9"/>
      <c r="AL4" s="9"/>
      <c r="AM4" s="9"/>
    </row>
    <row r="5" spans="1:39" ht="21" x14ac:dyDescent="0.35">
      <c r="A5" s="9"/>
      <c r="B5" s="124" t="s">
        <v>1</v>
      </c>
      <c r="C5" s="525">
        <v>44308</v>
      </c>
      <c r="D5" s="526" t="s">
        <v>1121</v>
      </c>
      <c r="E5" s="123"/>
      <c r="F5" s="123"/>
      <c r="G5" s="123"/>
      <c r="H5" s="123"/>
      <c r="I5" s="123"/>
      <c r="J5" s="123"/>
      <c r="K5" s="123"/>
      <c r="L5" s="123"/>
      <c r="M5" s="123"/>
      <c r="N5" s="123"/>
      <c r="O5" s="123"/>
      <c r="P5" s="201"/>
      <c r="Q5" s="9"/>
      <c r="R5" s="9"/>
      <c r="S5" s="9"/>
      <c r="T5" s="9"/>
      <c r="U5" s="9"/>
      <c r="V5" s="9"/>
      <c r="W5" s="9"/>
      <c r="X5" s="9"/>
      <c r="Y5" s="9"/>
      <c r="Z5" s="9"/>
      <c r="AA5" s="9"/>
      <c r="AB5" s="9"/>
      <c r="AC5" s="9"/>
      <c r="AD5" s="9"/>
      <c r="AE5" s="9"/>
      <c r="AF5" s="9"/>
      <c r="AG5" s="9"/>
      <c r="AH5" s="9"/>
      <c r="AI5" s="9"/>
      <c r="AJ5" s="9"/>
      <c r="AK5" s="9"/>
      <c r="AL5" s="9"/>
      <c r="AM5" s="9"/>
    </row>
    <row r="6" spans="1:39" ht="16.5" x14ac:dyDescent="0.3">
      <c r="A6" s="9"/>
      <c r="B6" s="12"/>
      <c r="C6" s="1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row>
    <row r="7" spans="1:39" ht="409.5" customHeight="1" x14ac:dyDescent="0.25">
      <c r="A7" s="9"/>
      <c r="B7" s="582" t="s">
        <v>1188</v>
      </c>
      <c r="C7" s="582"/>
      <c r="D7" s="582"/>
      <c r="E7" s="582"/>
      <c r="F7" s="582"/>
      <c r="G7" s="582"/>
      <c r="H7" s="582"/>
      <c r="I7" s="582"/>
      <c r="J7" s="582"/>
      <c r="K7" s="582"/>
      <c r="L7" s="582"/>
      <c r="M7" s="582"/>
      <c r="N7" s="582"/>
      <c r="O7" s="582"/>
      <c r="P7" s="9"/>
      <c r="Q7" s="372"/>
      <c r="R7" s="9"/>
      <c r="S7" s="9"/>
      <c r="T7" s="9"/>
      <c r="U7" s="9"/>
      <c r="V7" s="9"/>
      <c r="W7" s="9"/>
      <c r="X7" s="9"/>
      <c r="Y7" s="9"/>
      <c r="Z7" s="9"/>
      <c r="AA7" s="9"/>
      <c r="AB7" s="9"/>
      <c r="AC7" s="9"/>
      <c r="AD7" s="9"/>
      <c r="AE7" s="9"/>
      <c r="AF7" s="9"/>
      <c r="AG7" s="9"/>
      <c r="AH7" s="9"/>
      <c r="AI7" s="9"/>
      <c r="AJ7" s="9"/>
      <c r="AK7" s="9"/>
      <c r="AL7" s="9"/>
      <c r="AM7" s="9"/>
    </row>
    <row r="8" spans="1:39" x14ac:dyDescent="0.2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row>
    <row r="9" spans="1:39" x14ac:dyDescent="0.2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row>
    <row r="10" spans="1:39" x14ac:dyDescent="0.2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row>
    <row r="11" spans="1:39"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row>
    <row r="12" spans="1:39"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row>
    <row r="13" spans="1:39" x14ac:dyDescent="0.2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row>
    <row r="14" spans="1:39" x14ac:dyDescent="0.2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row>
    <row r="15" spans="1:39" x14ac:dyDescent="0.2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row>
    <row r="16" spans="1:39" x14ac:dyDescent="0.2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row>
    <row r="17" spans="1:39"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row>
    <row r="18" spans="1:39" x14ac:dyDescent="0.2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row>
    <row r="19" spans="1:39" x14ac:dyDescent="0.2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row>
    <row r="20" spans="1:39"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row>
    <row r="21" spans="1:39" x14ac:dyDescent="0.2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row>
    <row r="22" spans="1:39" x14ac:dyDescent="0.2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row>
    <row r="23" spans="1:39" x14ac:dyDescent="0.2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row>
    <row r="24" spans="1:39" x14ac:dyDescent="0.2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row>
    <row r="25" spans="1:39" x14ac:dyDescent="0.2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row>
    <row r="26" spans="1:39" x14ac:dyDescent="0.2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row>
    <row r="27" spans="1:39" x14ac:dyDescent="0.2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row>
    <row r="28" spans="1:39" x14ac:dyDescent="0.2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row>
    <row r="29" spans="1:39" x14ac:dyDescent="0.2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row>
    <row r="30" spans="1:39" x14ac:dyDescent="0.2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row>
    <row r="31" spans="1:39" x14ac:dyDescent="0.2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row>
    <row r="32" spans="1:39" x14ac:dyDescent="0.2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row>
    <row r="33" spans="1:39" x14ac:dyDescent="0.2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row>
    <row r="34" spans="1:39" x14ac:dyDescent="0.2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row>
    <row r="35" spans="1:39" x14ac:dyDescent="0.2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row>
    <row r="36" spans="1:39" x14ac:dyDescent="0.2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row>
    <row r="37" spans="1:39" x14ac:dyDescent="0.2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row>
    <row r="38" spans="1:39" x14ac:dyDescent="0.2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row>
    <row r="39" spans="1:39" x14ac:dyDescent="0.2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row>
    <row r="40" spans="1:39" x14ac:dyDescent="0.2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row>
    <row r="41" spans="1:39" x14ac:dyDescent="0.2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row>
    <row r="42" spans="1:39" x14ac:dyDescent="0.2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row>
    <row r="43" spans="1:39" x14ac:dyDescent="0.2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row>
    <row r="44" spans="1:39" x14ac:dyDescent="0.2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row>
    <row r="45" spans="1:39" x14ac:dyDescent="0.2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row>
    <row r="46" spans="1:39" x14ac:dyDescent="0.2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row>
    <row r="47" spans="1:39" x14ac:dyDescent="0.2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row>
    <row r="48" spans="1:39" x14ac:dyDescent="0.2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row>
    <row r="49" spans="1:39" x14ac:dyDescent="0.2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row>
    <row r="50" spans="1:39" x14ac:dyDescent="0.2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row>
    <row r="51" spans="1:39" x14ac:dyDescent="0.2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row>
    <row r="52" spans="1:39" x14ac:dyDescent="0.2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row>
    <row r="53" spans="1:39" x14ac:dyDescent="0.2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row>
    <row r="54" spans="1:39" x14ac:dyDescent="0.2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row>
    <row r="55" spans="1:39" x14ac:dyDescent="0.2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row>
    <row r="56" spans="1:39" x14ac:dyDescent="0.2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row>
    <row r="57" spans="1:39" x14ac:dyDescent="0.2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row>
    <row r="58" spans="1:39" x14ac:dyDescent="0.2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row>
    <row r="59" spans="1:39" x14ac:dyDescent="0.2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row>
    <row r="60" spans="1:39" x14ac:dyDescent="0.2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row>
    <row r="61" spans="1:39" x14ac:dyDescent="0.2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row>
    <row r="62" spans="1:39" x14ac:dyDescent="0.2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row>
    <row r="63" spans="1:39" x14ac:dyDescent="0.2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row>
    <row r="64" spans="1:39" x14ac:dyDescent="0.2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row>
    <row r="65" spans="1:39" x14ac:dyDescent="0.2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row>
    <row r="66" spans="1:39" x14ac:dyDescent="0.2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row>
    <row r="67" spans="1:39" x14ac:dyDescent="0.2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row>
    <row r="68" spans="1:39" x14ac:dyDescent="0.2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row>
    <row r="69" spans="1:39" x14ac:dyDescent="0.2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row>
    <row r="70" spans="1:39" x14ac:dyDescent="0.2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row>
    <row r="71" spans="1:39" x14ac:dyDescent="0.2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row>
    <row r="72" spans="1:39" x14ac:dyDescent="0.2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row>
    <row r="73" spans="1:39" x14ac:dyDescent="0.2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row>
    <row r="74" spans="1:39" x14ac:dyDescent="0.2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row>
    <row r="75" spans="1:39" x14ac:dyDescent="0.2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row>
    <row r="76" spans="1:39" x14ac:dyDescent="0.2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row>
    <row r="77" spans="1:39" x14ac:dyDescent="0.2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row>
    <row r="78" spans="1:39" x14ac:dyDescent="0.2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row>
    <row r="79" spans="1:39" x14ac:dyDescent="0.2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row>
    <row r="80" spans="1:39" x14ac:dyDescent="0.2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row>
    <row r="81" spans="1:39" x14ac:dyDescent="0.2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row>
    <row r="82" spans="1:39" x14ac:dyDescent="0.2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row>
    <row r="83" spans="1:39" x14ac:dyDescent="0.2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row>
    <row r="84" spans="1:39" x14ac:dyDescent="0.2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row>
    <row r="85" spans="1:39" x14ac:dyDescent="0.2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row>
    <row r="86" spans="1:39" x14ac:dyDescent="0.2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row>
    <row r="87" spans="1:39" x14ac:dyDescent="0.2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row>
    <row r="88" spans="1:39" x14ac:dyDescent="0.2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row>
    <row r="89" spans="1:39" x14ac:dyDescent="0.2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row>
    <row r="90" spans="1:39" x14ac:dyDescent="0.2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row>
    <row r="91" spans="1:39" x14ac:dyDescent="0.2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row>
    <row r="92" spans="1:39" x14ac:dyDescent="0.2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row>
    <row r="93" spans="1:39" x14ac:dyDescent="0.2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row>
    <row r="94" spans="1:39" x14ac:dyDescent="0.2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row>
    <row r="95" spans="1:39" x14ac:dyDescent="0.2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row>
    <row r="96" spans="1:39" x14ac:dyDescent="0.2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row>
    <row r="97" spans="1:39" x14ac:dyDescent="0.2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row>
    <row r="98" spans="1:39" x14ac:dyDescent="0.2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row>
    <row r="99" spans="1:39" x14ac:dyDescent="0.2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row>
    <row r="100" spans="1:39" x14ac:dyDescent="0.2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row>
  </sheetData>
  <mergeCells count="2">
    <mergeCell ref="B3:O3"/>
    <mergeCell ref="B7:O7"/>
  </mergeCells>
  <printOptions horizontalCentered="1"/>
  <pageMargins left="0.25" right="0.25" top="0.75" bottom="0.75" header="0.3" footer="0.3"/>
  <pageSetup scale="81" orientation="landscape" r:id="rId1"/>
  <headerFooter>
    <oddFooter>&amp;C&amp;"Century Gothic,Regular"&amp;9Page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446B2-760C-4EC8-8B94-7F179DA84A49}">
  <sheetPr>
    <tabColor rgb="FF037784"/>
    <pageSetUpPr fitToPage="1"/>
  </sheetPr>
  <dimension ref="A1:Z85"/>
  <sheetViews>
    <sheetView zoomScale="115" zoomScaleNormal="115" zoomScaleSheetLayoutView="130" workbookViewId="0">
      <pane xSplit="1" ySplit="2" topLeftCell="B3" activePane="bottomRight" state="frozen"/>
      <selection activeCell="B72" sqref="B72"/>
      <selection pane="topRight" activeCell="B72" sqref="B72"/>
      <selection pane="bottomLeft" activeCell="B72" sqref="B72"/>
      <selection pane="bottomRight" activeCell="B3" sqref="B3"/>
    </sheetView>
  </sheetViews>
  <sheetFormatPr defaultColWidth="9.140625" defaultRowHeight="13.5" x14ac:dyDescent="0.3"/>
  <cols>
    <col min="1" max="1" width="9.140625" style="54"/>
    <col min="2" max="2" width="45.7109375" style="54" customWidth="1"/>
    <col min="3" max="10" width="13.7109375" style="54" customWidth="1"/>
    <col min="11" max="16384" width="9.140625" style="54"/>
  </cols>
  <sheetData>
    <row r="1" spans="1:26" ht="20.45" customHeight="1" x14ac:dyDescent="0.3">
      <c r="A1" s="14"/>
      <c r="B1" s="50" t="s">
        <v>25</v>
      </c>
      <c r="C1" s="51"/>
      <c r="D1" s="51"/>
      <c r="E1" s="51"/>
      <c r="F1" s="51"/>
      <c r="G1" s="51"/>
      <c r="H1" s="51"/>
      <c r="I1" s="51"/>
      <c r="J1" s="51"/>
      <c r="K1" s="14"/>
      <c r="L1" s="14"/>
      <c r="M1" s="14"/>
      <c r="N1" s="14"/>
      <c r="O1" s="14"/>
      <c r="P1" s="14"/>
      <c r="Q1" s="14"/>
      <c r="R1" s="14"/>
      <c r="S1" s="14"/>
      <c r="T1" s="14"/>
      <c r="U1" s="14"/>
      <c r="V1" s="14"/>
      <c r="W1" s="14"/>
      <c r="X1" s="14"/>
      <c r="Y1" s="14"/>
      <c r="Z1" s="14"/>
    </row>
    <row r="2" spans="1:26" ht="15.75" x14ac:dyDescent="0.3">
      <c r="A2" s="14"/>
      <c r="B2" s="447" t="s">
        <v>49</v>
      </c>
      <c r="C2" s="591" t="s">
        <v>50</v>
      </c>
      <c r="D2" s="593"/>
      <c r="E2" s="591" t="s">
        <v>767</v>
      </c>
      <c r="F2" s="593"/>
      <c r="G2" s="591" t="s">
        <v>1120</v>
      </c>
      <c r="H2" s="593"/>
      <c r="I2" s="591" t="s">
        <v>51</v>
      </c>
      <c r="J2" s="593"/>
      <c r="K2" s="125"/>
      <c r="L2"/>
      <c r="M2"/>
      <c r="N2"/>
      <c r="O2"/>
    </row>
    <row r="3" spans="1:26" ht="44.25" customHeight="1" x14ac:dyDescent="0.3">
      <c r="A3" s="302"/>
      <c r="B3" s="527" t="s">
        <v>1117</v>
      </c>
      <c r="C3" s="528" t="s">
        <v>1118</v>
      </c>
      <c r="D3" s="528" t="s">
        <v>1119</v>
      </c>
      <c r="E3" s="528" t="s">
        <v>1118</v>
      </c>
      <c r="F3" s="528" t="s">
        <v>1119</v>
      </c>
      <c r="G3" s="528" t="s">
        <v>1118</v>
      </c>
      <c r="H3" s="528" t="s">
        <v>1119</v>
      </c>
      <c r="I3" s="528" t="s">
        <v>1118</v>
      </c>
      <c r="J3" s="528" t="s">
        <v>1119</v>
      </c>
      <c r="K3" s="125"/>
      <c r="L3" s="14"/>
      <c r="M3" s="14"/>
      <c r="N3" s="14"/>
      <c r="O3" s="14"/>
      <c r="P3" s="14"/>
      <c r="Q3" s="14"/>
      <c r="R3" s="14"/>
      <c r="S3" s="14"/>
      <c r="T3" s="14"/>
      <c r="U3" s="14"/>
      <c r="V3" s="14"/>
      <c r="W3" s="14"/>
      <c r="X3" s="14"/>
      <c r="Y3" s="14"/>
      <c r="Z3" s="14"/>
    </row>
    <row r="4" spans="1:26" s="56" customFormat="1" x14ac:dyDescent="0.3">
      <c r="A4" s="131"/>
      <c r="B4" s="8" t="s">
        <v>52</v>
      </c>
      <c r="C4" s="96"/>
      <c r="D4" s="7"/>
      <c r="E4" s="96"/>
      <c r="F4" s="7"/>
      <c r="G4" s="96"/>
      <c r="H4" s="7"/>
      <c r="I4" s="96"/>
      <c r="J4" s="7"/>
      <c r="K4" s="131"/>
      <c r="L4" s="131"/>
      <c r="M4" s="131"/>
      <c r="N4" s="131"/>
      <c r="O4" s="131"/>
      <c r="P4" s="131"/>
      <c r="Q4" s="131"/>
      <c r="R4" s="131"/>
      <c r="S4" s="131"/>
      <c r="T4" s="131"/>
      <c r="U4" s="131"/>
      <c r="V4" s="131"/>
      <c r="W4" s="131"/>
      <c r="X4" s="131"/>
      <c r="Y4" s="131"/>
      <c r="Z4" s="131"/>
    </row>
    <row r="5" spans="1:26" s="56" customFormat="1" ht="15.75" customHeight="1" x14ac:dyDescent="0.3">
      <c r="A5" s="131"/>
      <c r="B5" s="61" t="s">
        <v>53</v>
      </c>
      <c r="C5" s="401">
        <v>22.192375424700003</v>
      </c>
      <c r="D5" s="392">
        <f>C5/C11</f>
        <v>0.41510618405944716</v>
      </c>
      <c r="E5" s="401">
        <v>0.26947577391999999</v>
      </c>
      <c r="F5" s="392">
        <f>E5/E11</f>
        <v>3.1555413412094988E-2</v>
      </c>
      <c r="G5" s="401">
        <v>7.7217422265540012</v>
      </c>
      <c r="H5" s="392">
        <f>G5/G11</f>
        <v>0.31885219606791498</v>
      </c>
      <c r="I5" s="401">
        <f>C5+E5+G5</f>
        <v>30.183593425174003</v>
      </c>
      <c r="J5" s="392">
        <f>I5/I11</f>
        <v>0.3500805433840915</v>
      </c>
      <c r="K5" s="131"/>
      <c r="L5" s="302"/>
      <c r="M5" s="302"/>
      <c r="N5" s="131"/>
      <c r="O5" s="131"/>
      <c r="P5" s="131"/>
      <c r="Q5" s="131"/>
      <c r="R5" s="131"/>
      <c r="S5" s="131"/>
      <c r="T5" s="131"/>
      <c r="U5" s="131"/>
      <c r="V5" s="131"/>
      <c r="W5" s="131"/>
      <c r="X5" s="131"/>
      <c r="Y5" s="131"/>
      <c r="Z5" s="131"/>
    </row>
    <row r="6" spans="1:26" s="56" customFormat="1" ht="15.75" customHeight="1" x14ac:dyDescent="0.3">
      <c r="A6" s="131"/>
      <c r="B6" s="61" t="s">
        <v>54</v>
      </c>
      <c r="C6" s="402">
        <v>0</v>
      </c>
      <c r="D6" s="393">
        <f>C6/C11</f>
        <v>0</v>
      </c>
      <c r="E6" s="402">
        <v>0</v>
      </c>
      <c r="F6" s="393">
        <f>E6/E11</f>
        <v>0</v>
      </c>
      <c r="G6" s="402">
        <v>16.49556699</v>
      </c>
      <c r="H6" s="393">
        <f>G6/G11</f>
        <v>0.68114780393208507</v>
      </c>
      <c r="I6" s="402">
        <f>C6+E6+G6</f>
        <v>16.49556699</v>
      </c>
      <c r="J6" s="393">
        <f>I6/I11</f>
        <v>0.19132172150422452</v>
      </c>
      <c r="K6" s="131"/>
      <c r="L6" s="131"/>
      <c r="M6" s="131"/>
      <c r="N6" s="131"/>
      <c r="O6" s="131"/>
      <c r="P6" s="131"/>
      <c r="Q6" s="131"/>
      <c r="R6" s="131"/>
      <c r="S6" s="131"/>
      <c r="T6" s="131"/>
      <c r="U6" s="131"/>
      <c r="V6" s="131"/>
      <c r="W6" s="131"/>
      <c r="X6" s="131"/>
      <c r="Y6" s="131"/>
      <c r="Z6" s="131"/>
    </row>
    <row r="7" spans="1:26" s="56" customFormat="1" ht="15.75" customHeight="1" x14ac:dyDescent="0.3">
      <c r="A7" s="131"/>
      <c r="B7" s="61" t="s">
        <v>55</v>
      </c>
      <c r="C7" s="402">
        <v>1.6278556421500001</v>
      </c>
      <c r="D7" s="393">
        <f>C7/C11</f>
        <v>3.0448878539628528E-2</v>
      </c>
      <c r="E7" s="402">
        <v>4.7070882249999997</v>
      </c>
      <c r="F7" s="393">
        <f>E7/E11</f>
        <v>0.55119654262937601</v>
      </c>
      <c r="G7" s="402">
        <v>0</v>
      </c>
      <c r="H7" s="393">
        <f>G7/G11</f>
        <v>0</v>
      </c>
      <c r="I7" s="402">
        <f>C7+E7+G7</f>
        <v>6.3349438671499998</v>
      </c>
      <c r="J7" s="393">
        <f>I7/I11</f>
        <v>7.3475035264354213E-2</v>
      </c>
      <c r="K7" s="131"/>
      <c r="L7" s="131"/>
      <c r="M7" s="131"/>
      <c r="N7" s="131"/>
      <c r="O7" s="131"/>
      <c r="P7" s="131"/>
      <c r="Q7" s="131"/>
      <c r="R7" s="131"/>
      <c r="S7" s="131"/>
      <c r="T7" s="131"/>
      <c r="U7" s="131"/>
      <c r="V7" s="131"/>
      <c r="W7" s="131"/>
      <c r="X7" s="131"/>
      <c r="Y7" s="131"/>
      <c r="Z7" s="131"/>
    </row>
    <row r="8" spans="1:26" s="56" customFormat="1" ht="15.75" customHeight="1" x14ac:dyDescent="0.3">
      <c r="A8" s="131"/>
      <c r="B8" s="88" t="s">
        <v>1199</v>
      </c>
      <c r="C8" s="403">
        <v>0</v>
      </c>
      <c r="D8" s="391">
        <f>C8/C11</f>
        <v>0</v>
      </c>
      <c r="E8" s="403">
        <v>7.9850498700000008E-2</v>
      </c>
      <c r="F8" s="391">
        <f>E8/E11</f>
        <v>9.3504342189531589E-3</v>
      </c>
      <c r="G8" s="403">
        <v>0</v>
      </c>
      <c r="H8" s="391">
        <f>G8/G11</f>
        <v>0</v>
      </c>
      <c r="I8" s="403">
        <f>C8+E8+G8</f>
        <v>7.9850498700000008E-2</v>
      </c>
      <c r="J8" s="391">
        <f>I8/I11</f>
        <v>9.2613578445143482E-4</v>
      </c>
      <c r="K8" s="131"/>
      <c r="L8" s="131"/>
      <c r="M8" s="131"/>
      <c r="N8" s="131"/>
      <c r="O8" s="131"/>
      <c r="P8" s="131"/>
      <c r="Q8" s="131"/>
      <c r="R8" s="131"/>
      <c r="S8" s="131"/>
      <c r="T8" s="131"/>
      <c r="U8" s="131"/>
      <c r="V8" s="131"/>
      <c r="W8" s="131"/>
      <c r="X8" s="131"/>
      <c r="Y8" s="131"/>
      <c r="Z8" s="131"/>
    </row>
    <row r="9" spans="1:26" s="56" customFormat="1" x14ac:dyDescent="0.3">
      <c r="A9" s="131"/>
      <c r="B9" s="8" t="s">
        <v>1198</v>
      </c>
      <c r="C9" s="396"/>
      <c r="D9" s="394"/>
      <c r="E9" s="396"/>
      <c r="F9" s="394"/>
      <c r="G9" s="396"/>
      <c r="H9" s="394"/>
      <c r="I9" s="396"/>
      <c r="J9" s="394"/>
      <c r="K9" s="131"/>
      <c r="L9" s="131"/>
      <c r="M9" s="131"/>
      <c r="N9" s="131"/>
      <c r="O9" s="131"/>
      <c r="P9" s="131"/>
      <c r="Q9" s="131"/>
      <c r="R9" s="131"/>
      <c r="S9" s="131"/>
      <c r="T9" s="131"/>
      <c r="U9" s="131"/>
      <c r="V9" s="131"/>
      <c r="W9" s="131"/>
      <c r="X9" s="131"/>
      <c r="Y9" s="131"/>
      <c r="Z9" s="131"/>
    </row>
    <row r="10" spans="1:26" s="56" customFormat="1" x14ac:dyDescent="0.3">
      <c r="A10" s="131"/>
      <c r="B10" s="95" t="s">
        <v>57</v>
      </c>
      <c r="C10" s="397">
        <v>29.641693319999998</v>
      </c>
      <c r="D10" s="395">
        <f>C10/C11</f>
        <v>0.55444493740092438</v>
      </c>
      <c r="E10" s="397">
        <v>3.4833492000000001</v>
      </c>
      <c r="F10" s="395">
        <f>E10/E11</f>
        <v>0.40789760973957589</v>
      </c>
      <c r="G10" s="397">
        <v>0</v>
      </c>
      <c r="H10" s="395">
        <f>G10/G11</f>
        <v>0</v>
      </c>
      <c r="I10" s="397">
        <f>C10+E10</f>
        <v>33.125042520000001</v>
      </c>
      <c r="J10" s="395">
        <f>I10/I11</f>
        <v>0.38419656406287833</v>
      </c>
      <c r="K10" s="137"/>
      <c r="L10" s="131"/>
      <c r="M10" s="131"/>
      <c r="N10" s="131"/>
      <c r="O10" s="131"/>
      <c r="P10" s="131"/>
      <c r="Q10" s="131"/>
      <c r="R10" s="131"/>
      <c r="S10" s="131"/>
      <c r="T10" s="131"/>
      <c r="U10" s="131"/>
      <c r="V10" s="131"/>
      <c r="W10" s="131"/>
      <c r="X10" s="131"/>
      <c r="Y10" s="131"/>
      <c r="Z10" s="131"/>
    </row>
    <row r="11" spans="1:26" s="56" customFormat="1" ht="16.5" customHeight="1" x14ac:dyDescent="0.3">
      <c r="A11" s="131"/>
      <c r="B11" s="135" t="s">
        <v>58</v>
      </c>
      <c r="C11" s="398">
        <v>53.461924386850001</v>
      </c>
      <c r="D11" s="244">
        <f>D10+D8+D7+D6+D5</f>
        <v>1</v>
      </c>
      <c r="E11" s="398">
        <v>8.5397636976199998</v>
      </c>
      <c r="F11" s="244">
        <f>F10+F8+F7+F6+F5</f>
        <v>1</v>
      </c>
      <c r="G11" s="398">
        <v>24.217309216554</v>
      </c>
      <c r="H11" s="244">
        <f>H10+H8+H7+H6+H5</f>
        <v>1</v>
      </c>
      <c r="I11" s="398">
        <f>I10+I8+I7+I6+I5</f>
        <v>86.218997301024004</v>
      </c>
      <c r="J11" s="244">
        <f>J10+J8+J7+J6+J5</f>
        <v>1</v>
      </c>
      <c r="K11" s="131"/>
      <c r="L11" s="131"/>
      <c r="M11" s="131"/>
      <c r="N11" s="131"/>
      <c r="O11" s="131"/>
      <c r="P11" s="131"/>
      <c r="Q11" s="131"/>
      <c r="R11" s="131"/>
      <c r="S11" s="131"/>
      <c r="T11" s="131"/>
      <c r="U11" s="131"/>
      <c r="V11" s="131"/>
      <c r="W11" s="131"/>
      <c r="X11" s="131"/>
      <c r="Y11" s="131"/>
      <c r="Z11" s="131"/>
    </row>
    <row r="12" spans="1:26" ht="8.1" customHeight="1" x14ac:dyDescent="0.3">
      <c r="A12" s="131"/>
      <c r="B12" s="94"/>
      <c r="C12" s="14"/>
      <c r="D12" s="126"/>
      <c r="E12" s="127"/>
      <c r="F12" s="126"/>
      <c r="G12" s="127"/>
      <c r="H12" s="14"/>
      <c r="I12" s="127"/>
      <c r="J12" s="14"/>
      <c r="K12" s="14"/>
      <c r="L12" s="14"/>
      <c r="M12" s="14"/>
      <c r="N12" s="14"/>
      <c r="O12" s="14"/>
      <c r="P12" s="14"/>
      <c r="Q12" s="14"/>
      <c r="R12" s="14"/>
      <c r="S12" s="14"/>
      <c r="T12" s="14"/>
      <c r="U12" s="14"/>
      <c r="V12" s="14"/>
      <c r="W12" s="14"/>
      <c r="X12" s="14"/>
      <c r="Y12" s="14"/>
      <c r="Z12" s="14"/>
    </row>
    <row r="13" spans="1:26" x14ac:dyDescent="0.3">
      <c r="A13" s="125"/>
      <c r="B13" s="514" t="s">
        <v>1187</v>
      </c>
      <c r="C13" s="302"/>
      <c r="D13" s="302"/>
      <c r="E13" s="302"/>
      <c r="F13" s="302"/>
      <c r="G13" s="302"/>
      <c r="H13" s="302"/>
      <c r="I13" s="302"/>
      <c r="J13" s="302"/>
      <c r="K13" s="14"/>
      <c r="L13" s="14"/>
      <c r="M13" s="14"/>
      <c r="N13" s="14"/>
      <c r="O13" s="14"/>
      <c r="P13" s="14"/>
      <c r="Q13" s="14"/>
      <c r="R13" s="14"/>
      <c r="S13" s="14"/>
      <c r="T13" s="14"/>
      <c r="U13" s="14"/>
      <c r="V13" s="14"/>
      <c r="W13" s="14"/>
      <c r="X13" s="14"/>
      <c r="Y13" s="14"/>
      <c r="Z13" s="14"/>
    </row>
    <row r="14" spans="1:26" x14ac:dyDescent="0.3">
      <c r="A14" s="125"/>
      <c r="B14" s="586" t="s">
        <v>1192</v>
      </c>
      <c r="C14" s="586"/>
      <c r="D14" s="586"/>
      <c r="E14" s="586"/>
      <c r="F14" s="586"/>
      <c r="G14" s="586"/>
      <c r="H14" s="586"/>
      <c r="I14" s="586"/>
      <c r="J14" s="586"/>
      <c r="K14" s="14"/>
      <c r="L14" s="14"/>
      <c r="M14" s="14"/>
      <c r="N14" s="14"/>
      <c r="O14" s="14"/>
      <c r="P14" s="14"/>
      <c r="Q14" s="14"/>
      <c r="R14" s="14"/>
      <c r="S14" s="14"/>
      <c r="T14" s="14"/>
      <c r="U14" s="14"/>
      <c r="V14" s="14"/>
      <c r="W14" s="14"/>
      <c r="X14" s="14"/>
      <c r="Y14" s="14"/>
      <c r="Z14" s="14"/>
    </row>
    <row r="15" spans="1:26" x14ac:dyDescent="0.3">
      <c r="A15" s="125"/>
      <c r="B15" s="586"/>
      <c r="C15" s="586"/>
      <c r="D15" s="586"/>
      <c r="E15" s="586"/>
      <c r="F15" s="586"/>
      <c r="G15" s="586"/>
      <c r="H15" s="586"/>
      <c r="I15" s="586"/>
      <c r="J15" s="586"/>
      <c r="K15" s="14"/>
      <c r="L15" s="14"/>
      <c r="M15" s="14"/>
      <c r="N15" s="14"/>
      <c r="O15" s="14"/>
      <c r="P15" s="14"/>
      <c r="Q15" s="14"/>
      <c r="R15" s="14"/>
      <c r="S15" s="14"/>
      <c r="T15" s="14"/>
      <c r="U15" s="14"/>
      <c r="V15" s="14"/>
      <c r="W15" s="14"/>
      <c r="X15" s="14"/>
      <c r="Y15" s="14"/>
      <c r="Z15" s="14"/>
    </row>
    <row r="16" spans="1:26" ht="21" customHeight="1" x14ac:dyDescent="0.3">
      <c r="A16" s="131"/>
      <c r="B16" s="586" t="s">
        <v>1190</v>
      </c>
      <c r="C16" s="586"/>
      <c r="D16" s="586"/>
      <c r="E16" s="586"/>
      <c r="F16" s="586"/>
      <c r="G16" s="586"/>
      <c r="H16" s="586"/>
      <c r="I16" s="586"/>
      <c r="J16" s="586"/>
      <c r="K16" s="14"/>
      <c r="L16" s="14"/>
      <c r="M16" s="14"/>
      <c r="N16" s="14"/>
      <c r="O16" s="14"/>
      <c r="P16" s="14"/>
      <c r="Q16" s="14"/>
      <c r="R16" s="14"/>
      <c r="S16" s="14"/>
      <c r="T16" s="14"/>
      <c r="U16" s="14"/>
      <c r="V16" s="14"/>
      <c r="W16" s="14"/>
      <c r="X16" s="14"/>
      <c r="Y16" s="14"/>
      <c r="Z16" s="14"/>
    </row>
    <row r="17" spans="1:26" ht="24.6" customHeight="1" x14ac:dyDescent="0.3">
      <c r="A17" s="131"/>
      <c r="B17" s="586" t="s">
        <v>1196</v>
      </c>
      <c r="C17" s="586"/>
      <c r="D17" s="586"/>
      <c r="E17" s="586"/>
      <c r="F17" s="586"/>
      <c r="G17" s="586"/>
      <c r="H17" s="586"/>
      <c r="I17" s="586"/>
      <c r="J17" s="586"/>
      <c r="K17" s="14"/>
      <c r="L17" s="14"/>
      <c r="M17" s="14"/>
      <c r="N17" s="14"/>
      <c r="O17" s="14"/>
      <c r="P17" s="14"/>
      <c r="Q17" s="14"/>
      <c r="R17" s="14"/>
      <c r="S17" s="14"/>
      <c r="T17" s="14"/>
      <c r="U17" s="14"/>
      <c r="V17" s="14"/>
      <c r="W17" s="14"/>
      <c r="X17" s="14"/>
      <c r="Y17" s="14"/>
      <c r="Z17" s="14"/>
    </row>
    <row r="18" spans="1:26" ht="24.6" customHeight="1" x14ac:dyDescent="0.3">
      <c r="A18" s="516"/>
      <c r="B18" s="586" t="s">
        <v>1197</v>
      </c>
      <c r="C18" s="586"/>
      <c r="D18" s="586"/>
      <c r="E18" s="586"/>
      <c r="F18" s="586"/>
      <c r="G18" s="586"/>
      <c r="H18" s="586"/>
      <c r="I18" s="586"/>
      <c r="J18" s="586"/>
      <c r="K18" s="14"/>
      <c r="L18" s="14"/>
      <c r="M18" s="14"/>
      <c r="N18" s="14"/>
      <c r="O18" s="14"/>
      <c r="P18" s="14"/>
      <c r="Q18" s="14"/>
      <c r="R18" s="14"/>
      <c r="S18" s="14"/>
      <c r="T18" s="14"/>
      <c r="U18" s="14"/>
      <c r="V18" s="14"/>
      <c r="W18" s="14"/>
      <c r="X18" s="14"/>
      <c r="Y18" s="14"/>
      <c r="Z18" s="14"/>
    </row>
    <row r="19" spans="1:26" x14ac:dyDescent="0.3">
      <c r="A19" s="125"/>
      <c r="B19" s="590" t="s">
        <v>1189</v>
      </c>
      <c r="C19" s="590"/>
      <c r="D19" s="590"/>
      <c r="E19" s="590"/>
      <c r="F19" s="590"/>
      <c r="G19" s="590"/>
      <c r="H19" s="590"/>
      <c r="I19" s="590"/>
      <c r="J19" s="590"/>
      <c r="K19" s="14"/>
      <c r="L19" s="14"/>
      <c r="M19" s="14"/>
      <c r="N19" s="14"/>
      <c r="O19" s="14"/>
      <c r="P19" s="14"/>
      <c r="Q19" s="14"/>
      <c r="R19" s="14"/>
      <c r="S19" s="14"/>
      <c r="T19" s="14"/>
      <c r="U19" s="14"/>
      <c r="V19" s="14"/>
      <c r="W19" s="14"/>
      <c r="X19" s="14"/>
      <c r="Y19" s="14"/>
      <c r="Z19" s="14"/>
    </row>
    <row r="20" spans="1:26" x14ac:dyDescent="0.3">
      <c r="A20" s="131"/>
      <c r="B20" s="14"/>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x14ac:dyDescent="0.3">
      <c r="A21" s="131"/>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x14ac:dyDescent="0.3">
      <c r="A22" s="131"/>
      <c r="B22" s="14"/>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x14ac:dyDescent="0.3">
      <c r="A23" s="131"/>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ht="17.25" customHeight="1" x14ac:dyDescent="0.3">
      <c r="A24" s="131"/>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ht="17.25" customHeight="1" x14ac:dyDescent="0.3">
      <c r="A25" s="131"/>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ht="17.25" customHeight="1" x14ac:dyDescent="0.3">
      <c r="A26" s="131"/>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ht="17.25" customHeight="1" x14ac:dyDescent="0.3">
      <c r="A27" s="131"/>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x14ac:dyDescent="0.3">
      <c r="A28" s="131"/>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x14ac:dyDescent="0.3">
      <c r="A29" s="131"/>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x14ac:dyDescent="0.3">
      <c r="A30" s="131"/>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x14ac:dyDescent="0.3">
      <c r="A31" s="131"/>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x14ac:dyDescent="0.3">
      <c r="A32" s="131"/>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x14ac:dyDescent="0.3">
      <c r="A33" s="131"/>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x14ac:dyDescent="0.3">
      <c r="A34" s="131"/>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x14ac:dyDescent="0.3">
      <c r="A35" s="131"/>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x14ac:dyDescent="0.3">
      <c r="A36" s="131"/>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x14ac:dyDescent="0.3">
      <c r="A37" s="131"/>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x14ac:dyDescent="0.3">
      <c r="A38" s="131"/>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x14ac:dyDescent="0.3">
      <c r="A39" s="131"/>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x14ac:dyDescent="0.3">
      <c r="A40" s="131"/>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x14ac:dyDescent="0.3">
      <c r="A41" s="131"/>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x14ac:dyDescent="0.3">
      <c r="A42" s="131"/>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x14ac:dyDescent="0.3">
      <c r="A43" s="131"/>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x14ac:dyDescent="0.3">
      <c r="A44" s="131"/>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x14ac:dyDescent="0.3">
      <c r="A45" s="131"/>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x14ac:dyDescent="0.3">
      <c r="A46" s="131"/>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x14ac:dyDescent="0.3">
      <c r="A47" s="131"/>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x14ac:dyDescent="0.3">
      <c r="A48" s="131"/>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x14ac:dyDescent="0.3">
      <c r="A49" s="131"/>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x14ac:dyDescent="0.3">
      <c r="A50" s="131"/>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x14ac:dyDescent="0.3">
      <c r="A51" s="131"/>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x14ac:dyDescent="0.3">
      <c r="A52" s="131"/>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x14ac:dyDescent="0.3">
      <c r="A53" s="131"/>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x14ac:dyDescent="0.3">
      <c r="A54" s="131"/>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x14ac:dyDescent="0.3">
      <c r="A55" s="131"/>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x14ac:dyDescent="0.3">
      <c r="A56" s="131"/>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x14ac:dyDescent="0.3">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x14ac:dyDescent="0.3">
      <c r="A58" s="263"/>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x14ac:dyDescent="0.3">
      <c r="A59" s="26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x14ac:dyDescent="0.3">
      <c r="A60" s="26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x14ac:dyDescent="0.3">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x14ac:dyDescent="0.3">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x14ac:dyDescent="0.3">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x14ac:dyDescent="0.3">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x14ac:dyDescent="0.3">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x14ac:dyDescent="0.3">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x14ac:dyDescent="0.3">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x14ac:dyDescent="0.3">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x14ac:dyDescent="0.3">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x14ac:dyDescent="0.3">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x14ac:dyDescent="0.3">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x14ac:dyDescent="0.3">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x14ac:dyDescent="0.3">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x14ac:dyDescent="0.3">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x14ac:dyDescent="0.3">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x14ac:dyDescent="0.3">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x14ac:dyDescent="0.3">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x14ac:dyDescent="0.3">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x14ac:dyDescent="0.3">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x14ac:dyDescent="0.3">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x14ac:dyDescent="0.3">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x14ac:dyDescent="0.3">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x14ac:dyDescent="0.3">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x14ac:dyDescent="0.3">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x14ac:dyDescent="0.3">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sheetData>
  <mergeCells count="9">
    <mergeCell ref="B18:J18"/>
    <mergeCell ref="B19:J19"/>
    <mergeCell ref="C2:D2"/>
    <mergeCell ref="E2:F2"/>
    <mergeCell ref="G2:H2"/>
    <mergeCell ref="I2:J2"/>
    <mergeCell ref="B14:J15"/>
    <mergeCell ref="B16:J16"/>
    <mergeCell ref="B17:J17"/>
  </mergeCells>
  <printOptions horizontalCentered="1"/>
  <pageMargins left="0.25" right="0.25" top="0.75" bottom="0.75" header="0.3" footer="0.3"/>
  <pageSetup scale="86" orientation="landscape" r:id="rId1"/>
  <headerFooter>
    <oddFooter>&amp;C&amp;"Century Gothic,Regular"&amp;9Page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E360F-2CAE-4734-848A-39E603FF04D9}">
  <sheetPr codeName="Sheet7">
    <tabColor rgb="FF037784"/>
    <pageSetUpPr fitToPage="1"/>
  </sheetPr>
  <dimension ref="A1:M97"/>
  <sheetViews>
    <sheetView zoomScale="130" zoomScaleNormal="130" zoomScaleSheetLayoutView="160" workbookViewId="0">
      <pane ySplit="4" topLeftCell="A5" activePane="bottomLeft" state="frozen"/>
      <selection activeCell="I28" sqref="I28"/>
      <selection pane="bottomLeft" activeCell="A5" sqref="A5"/>
    </sheetView>
  </sheetViews>
  <sheetFormatPr defaultRowHeight="15" x14ac:dyDescent="0.25"/>
  <cols>
    <col min="2" max="2" width="45.7109375" customWidth="1"/>
    <col min="3" max="7" width="13.7109375" customWidth="1"/>
    <col min="8" max="8" width="45.140625" customWidth="1"/>
  </cols>
  <sheetData>
    <row r="1" spans="1:13" ht="20.45" customHeight="1" x14ac:dyDescent="0.3">
      <c r="A1" s="14"/>
      <c r="B1" s="50" t="s">
        <v>25</v>
      </c>
      <c r="C1" s="75"/>
      <c r="D1" s="75"/>
      <c r="E1" s="75"/>
      <c r="F1" s="75"/>
      <c r="G1" s="76"/>
      <c r="H1" s="14"/>
      <c r="I1" s="14"/>
      <c r="J1" s="14"/>
      <c r="K1" s="14"/>
      <c r="L1" s="14"/>
      <c r="M1" s="14"/>
    </row>
    <row r="2" spans="1:13" ht="13.5" customHeight="1" x14ac:dyDescent="0.3">
      <c r="A2" s="14"/>
      <c r="B2" s="447" t="s">
        <v>26</v>
      </c>
      <c r="C2" s="448"/>
      <c r="D2" s="448"/>
      <c r="E2" s="448"/>
      <c r="F2" s="448"/>
      <c r="G2" s="449"/>
      <c r="H2" s="14"/>
      <c r="I2" s="14"/>
      <c r="J2" s="14"/>
      <c r="K2" s="14"/>
      <c r="L2" s="14"/>
      <c r="M2" s="14"/>
    </row>
    <row r="3" spans="1:13" ht="13.5" customHeight="1" x14ac:dyDescent="0.3">
      <c r="A3" s="14"/>
      <c r="B3" s="52"/>
      <c r="C3" s="55">
        <v>2016</v>
      </c>
      <c r="D3" s="55">
        <v>2017</v>
      </c>
      <c r="E3" s="55">
        <v>2018</v>
      </c>
      <c r="F3" s="55">
        <v>2019</v>
      </c>
      <c r="G3" s="10">
        <v>2020</v>
      </c>
      <c r="H3" s="14"/>
      <c r="I3" s="14"/>
      <c r="J3" s="14"/>
      <c r="K3" s="14"/>
      <c r="L3" s="14"/>
      <c r="M3" s="14"/>
    </row>
    <row r="4" spans="1:13" ht="15.75" customHeight="1" x14ac:dyDescent="0.3">
      <c r="A4" s="131"/>
      <c r="B4" s="4" t="s">
        <v>97</v>
      </c>
      <c r="C4" s="73"/>
      <c r="D4" s="73"/>
      <c r="E4" s="73"/>
      <c r="F4" s="73"/>
      <c r="G4" s="74"/>
      <c r="H4" s="131"/>
      <c r="I4" s="131"/>
      <c r="J4" s="131"/>
      <c r="K4" s="131"/>
      <c r="L4" s="131"/>
      <c r="M4" s="131"/>
    </row>
    <row r="5" spans="1:13" ht="15.75" x14ac:dyDescent="0.3">
      <c r="A5" s="131"/>
      <c r="B5" s="256" t="s">
        <v>98</v>
      </c>
      <c r="C5" s="308">
        <v>119.4</v>
      </c>
      <c r="D5" s="308">
        <v>102.8</v>
      </c>
      <c r="E5" s="308">
        <v>109.7</v>
      </c>
      <c r="F5" s="308">
        <v>117.6</v>
      </c>
      <c r="G5" s="309">
        <v>98.183999999999997</v>
      </c>
      <c r="H5" s="46"/>
      <c r="I5" s="131"/>
      <c r="J5" s="131"/>
      <c r="K5" s="131"/>
      <c r="L5" s="131"/>
      <c r="M5" s="131"/>
    </row>
    <row r="6" spans="1:13" ht="15.75" x14ac:dyDescent="0.3">
      <c r="A6" s="131"/>
      <c r="B6" s="256" t="s">
        <v>681</v>
      </c>
      <c r="C6" s="308">
        <v>42.1</v>
      </c>
      <c r="D6" s="308">
        <v>39.095829999999999</v>
      </c>
      <c r="E6" s="308">
        <v>41.527200000000001</v>
      </c>
      <c r="F6" s="308">
        <v>47.883989999999997</v>
      </c>
      <c r="G6" s="309">
        <v>39.884459999999997</v>
      </c>
      <c r="H6" s="46"/>
      <c r="I6" s="131"/>
      <c r="J6" s="131"/>
      <c r="K6" s="131"/>
      <c r="L6" s="131"/>
      <c r="M6" s="131"/>
    </row>
    <row r="7" spans="1:13" ht="15.75" x14ac:dyDescent="0.3">
      <c r="A7" s="131"/>
      <c r="B7" s="256" t="s">
        <v>682</v>
      </c>
      <c r="C7" s="308">
        <v>12.5</v>
      </c>
      <c r="D7" s="308">
        <v>11.110430000000001</v>
      </c>
      <c r="E7" s="308">
        <v>12.245209999999998</v>
      </c>
      <c r="F7" s="308">
        <v>7.1691400000000005</v>
      </c>
      <c r="G7" s="309">
        <v>7.2745200000000008</v>
      </c>
      <c r="H7" s="46"/>
      <c r="I7" s="131"/>
      <c r="J7" s="131"/>
      <c r="K7" s="131"/>
      <c r="L7" s="14"/>
      <c r="M7" s="14"/>
    </row>
    <row r="8" spans="1:13" ht="15.75" x14ac:dyDescent="0.3">
      <c r="A8" s="131"/>
      <c r="B8" s="256" t="s">
        <v>683</v>
      </c>
      <c r="C8" s="308">
        <v>25.1</v>
      </c>
      <c r="D8" s="308">
        <v>15.3484</v>
      </c>
      <c r="E8" s="308">
        <v>17.256619999999998</v>
      </c>
      <c r="F8" s="308">
        <v>14.197569999999999</v>
      </c>
      <c r="G8" s="309">
        <v>13.083170000000001</v>
      </c>
      <c r="H8" s="46"/>
      <c r="I8" s="131"/>
      <c r="J8" s="131"/>
      <c r="K8" s="131"/>
      <c r="L8" s="14"/>
      <c r="M8" s="14"/>
    </row>
    <row r="9" spans="1:13" ht="15.75" x14ac:dyDescent="0.3">
      <c r="A9" s="131"/>
      <c r="B9" s="256" t="s">
        <v>99</v>
      </c>
      <c r="C9" s="310">
        <v>1.4000000000000001E-4</v>
      </c>
      <c r="D9" s="310">
        <v>2.0999999999999998E-4</v>
      </c>
      <c r="E9" s="310">
        <v>5.9999999999999995E-5</v>
      </c>
      <c r="F9" s="310">
        <v>1E-4</v>
      </c>
      <c r="G9" s="311">
        <v>5.9999999999999995E-5</v>
      </c>
      <c r="H9" s="265"/>
      <c r="I9" s="131"/>
      <c r="J9" s="131"/>
      <c r="K9" s="14"/>
      <c r="L9" s="14"/>
      <c r="M9" s="14"/>
    </row>
    <row r="10" spans="1:13" ht="15.75" x14ac:dyDescent="0.3">
      <c r="A10" s="131"/>
      <c r="B10" s="256" t="s">
        <v>100</v>
      </c>
      <c r="C10" s="312">
        <v>2.9870000000000001E-2</v>
      </c>
      <c r="D10" s="312">
        <v>2.5059999999999999E-2</v>
      </c>
      <c r="E10" s="312">
        <v>2.7789999999999999E-2</v>
      </c>
      <c r="F10" s="312">
        <v>2.0059999999999998E-2</v>
      </c>
      <c r="G10" s="313">
        <v>1.9620000000000002E-2</v>
      </c>
      <c r="H10" s="265"/>
      <c r="I10" s="131"/>
      <c r="J10" s="131"/>
      <c r="K10" s="131"/>
      <c r="L10" s="14"/>
      <c r="M10" s="14"/>
    </row>
    <row r="11" spans="1:13" ht="15.75" x14ac:dyDescent="0.3">
      <c r="A11" s="131"/>
      <c r="B11" s="256" t="s">
        <v>101</v>
      </c>
      <c r="C11" s="314">
        <v>10.199999999999999</v>
      </c>
      <c r="D11" s="314">
        <v>8.8000000000000007</v>
      </c>
      <c r="E11" s="314">
        <v>9.4</v>
      </c>
      <c r="F11" s="314">
        <v>10.132190000000001</v>
      </c>
      <c r="G11" s="315">
        <v>8.3268799999999992</v>
      </c>
      <c r="H11" s="265"/>
      <c r="I11" s="131"/>
      <c r="J11" s="131"/>
      <c r="K11" s="131"/>
      <c r="L11" s="14"/>
      <c r="M11" s="14"/>
    </row>
    <row r="12" spans="1:13" ht="15.75" x14ac:dyDescent="0.3">
      <c r="A12" s="131"/>
      <c r="B12" s="256" t="s">
        <v>102</v>
      </c>
      <c r="C12" s="316">
        <v>5.9999999999999995E-5</v>
      </c>
      <c r="D12" s="316">
        <v>1.1999999999999999E-4</v>
      </c>
      <c r="E12" s="316">
        <v>8.0000000000000007E-5</v>
      </c>
      <c r="F12" s="316">
        <v>2.0000000000000002E-5</v>
      </c>
      <c r="G12" s="317">
        <v>2.0000000000000002E-5</v>
      </c>
      <c r="H12" s="265"/>
      <c r="I12" s="131"/>
      <c r="J12" s="131"/>
      <c r="K12" s="131"/>
      <c r="L12" s="14"/>
      <c r="M12" s="14"/>
    </row>
    <row r="13" spans="1:13" ht="8.1" customHeight="1" x14ac:dyDescent="0.3">
      <c r="A13" s="14"/>
      <c r="B13" s="94"/>
      <c r="C13" s="120"/>
      <c r="D13" s="120"/>
      <c r="E13" s="120"/>
      <c r="F13" s="120"/>
      <c r="G13" s="120"/>
      <c r="H13" s="14"/>
      <c r="I13" s="14"/>
      <c r="J13" s="14"/>
      <c r="K13" s="14"/>
      <c r="L13" s="14"/>
      <c r="M13" s="14"/>
    </row>
    <row r="14" spans="1:13" s="54" customFormat="1" ht="66.75" customHeight="1" x14ac:dyDescent="0.3">
      <c r="A14" s="338"/>
      <c r="B14" s="586"/>
      <c r="C14" s="586"/>
      <c r="D14" s="586"/>
      <c r="E14" s="586"/>
      <c r="F14" s="586"/>
      <c r="G14" s="586"/>
      <c r="H14" s="130"/>
      <c r="I14" s="14"/>
      <c r="J14" s="14"/>
      <c r="K14" s="14"/>
      <c r="L14" s="14"/>
      <c r="M14" s="14"/>
    </row>
    <row r="15" spans="1:13" ht="15.75" x14ac:dyDescent="0.3">
      <c r="A15" s="14"/>
      <c r="B15" s="14"/>
      <c r="C15" s="42"/>
      <c r="D15" s="42"/>
      <c r="E15" s="42"/>
      <c r="F15" s="42"/>
      <c r="G15" s="42"/>
      <c r="H15" s="14"/>
      <c r="I15" s="14"/>
      <c r="J15" s="14"/>
      <c r="K15" s="14"/>
      <c r="L15" s="14"/>
      <c r="M15" s="14"/>
    </row>
    <row r="16" spans="1:13" ht="15.75" x14ac:dyDescent="0.3">
      <c r="A16" s="14"/>
      <c r="B16" s="14"/>
      <c r="C16" s="42"/>
      <c r="D16" s="42"/>
      <c r="E16" s="42"/>
      <c r="F16" s="42"/>
      <c r="G16" s="42"/>
      <c r="H16" s="9"/>
      <c r="I16" s="9"/>
      <c r="J16" s="9"/>
      <c r="K16" s="9"/>
      <c r="L16" s="9"/>
      <c r="M16" s="9"/>
    </row>
    <row r="17" spans="1:13" ht="15.75" x14ac:dyDescent="0.3">
      <c r="A17" s="14"/>
      <c r="B17" s="46"/>
      <c r="C17" s="42"/>
      <c r="D17" s="42"/>
      <c r="E17" s="42"/>
      <c r="F17" s="42"/>
      <c r="G17" s="42"/>
      <c r="H17" s="9"/>
      <c r="I17" s="9"/>
      <c r="J17" s="9"/>
      <c r="K17" s="9"/>
      <c r="L17" s="9"/>
      <c r="M17" s="9"/>
    </row>
    <row r="18" spans="1:13" ht="15.75" x14ac:dyDescent="0.3">
      <c r="A18" s="14"/>
      <c r="B18" s="14"/>
      <c r="C18" s="42"/>
      <c r="D18" s="42"/>
      <c r="E18" s="42"/>
      <c r="F18" s="42"/>
      <c r="G18" s="42"/>
      <c r="H18" s="9"/>
      <c r="I18" s="9"/>
      <c r="J18" s="9"/>
      <c r="K18" s="9"/>
      <c r="L18" s="9"/>
      <c r="M18" s="9"/>
    </row>
    <row r="19" spans="1:13" ht="15.75" x14ac:dyDescent="0.3">
      <c r="A19" s="14"/>
      <c r="B19" s="14"/>
      <c r="C19" s="42"/>
      <c r="D19" s="42"/>
      <c r="E19" s="42"/>
      <c r="F19" s="42"/>
      <c r="G19" s="42"/>
      <c r="H19" s="9"/>
      <c r="I19" s="9"/>
      <c r="J19" s="9"/>
      <c r="K19" s="9"/>
      <c r="L19" s="9"/>
      <c r="M19" s="9"/>
    </row>
    <row r="20" spans="1:13" ht="15.75" x14ac:dyDescent="0.3">
      <c r="A20" s="14"/>
      <c r="B20" s="14"/>
      <c r="C20" s="42"/>
      <c r="D20" s="42"/>
      <c r="E20" s="42"/>
      <c r="F20" s="42"/>
      <c r="G20" s="42"/>
      <c r="H20" s="9"/>
      <c r="I20" s="9"/>
      <c r="J20" s="9"/>
      <c r="K20" s="9"/>
      <c r="L20" s="9"/>
      <c r="M20" s="9"/>
    </row>
    <row r="21" spans="1:13" ht="15.75" x14ac:dyDescent="0.3">
      <c r="A21" s="14"/>
      <c r="B21" s="14"/>
      <c r="C21" s="42"/>
      <c r="D21" s="42"/>
      <c r="E21" s="42"/>
      <c r="F21" s="42"/>
      <c r="G21" s="42"/>
      <c r="H21" s="9"/>
      <c r="I21" s="9"/>
      <c r="J21" s="9"/>
      <c r="K21" s="9"/>
      <c r="L21" s="9"/>
      <c r="M21" s="9"/>
    </row>
    <row r="22" spans="1:13" ht="15.75" x14ac:dyDescent="0.3">
      <c r="A22" s="14"/>
      <c r="B22" s="14"/>
      <c r="C22" s="42"/>
      <c r="D22" s="42"/>
      <c r="E22" s="42"/>
      <c r="F22" s="42"/>
      <c r="G22" s="42"/>
      <c r="H22" s="9"/>
      <c r="I22" s="9"/>
      <c r="J22" s="9"/>
      <c r="K22" s="9"/>
      <c r="L22" s="9"/>
      <c r="M22" s="9"/>
    </row>
    <row r="23" spans="1:13" ht="15.75" x14ac:dyDescent="0.3">
      <c r="A23" s="14"/>
      <c r="B23" s="14"/>
      <c r="C23" s="42"/>
      <c r="D23" s="42"/>
      <c r="E23" s="42"/>
      <c r="F23" s="42"/>
      <c r="G23" s="42"/>
      <c r="H23" s="9"/>
      <c r="I23" s="9"/>
      <c r="J23" s="9"/>
      <c r="K23" s="9"/>
      <c r="L23" s="9"/>
      <c r="M23" s="9"/>
    </row>
    <row r="24" spans="1:13" ht="15.75" x14ac:dyDescent="0.3">
      <c r="A24" s="14"/>
      <c r="B24" s="14"/>
      <c r="C24" s="42"/>
      <c r="D24" s="42"/>
      <c r="E24" s="42"/>
      <c r="F24" s="42"/>
      <c r="G24" s="42"/>
      <c r="H24" s="9"/>
      <c r="I24" s="9"/>
      <c r="J24" s="9"/>
      <c r="K24" s="9"/>
      <c r="L24" s="9"/>
      <c r="M24" s="9"/>
    </row>
    <row r="25" spans="1:13" ht="15.75" x14ac:dyDescent="0.3">
      <c r="A25" s="14"/>
      <c r="B25" s="14"/>
      <c r="C25" s="42"/>
      <c r="D25" s="42"/>
      <c r="E25" s="42"/>
      <c r="F25" s="42"/>
      <c r="G25" s="42"/>
      <c r="H25" s="9"/>
      <c r="I25" s="9"/>
      <c r="J25" s="9"/>
      <c r="K25" s="9"/>
      <c r="L25" s="9"/>
      <c r="M25" s="9"/>
    </row>
    <row r="26" spans="1:13" ht="15.75" x14ac:dyDescent="0.3">
      <c r="A26" s="14"/>
      <c r="B26" s="14"/>
      <c r="C26" s="42"/>
      <c r="D26" s="42"/>
      <c r="E26" s="42"/>
      <c r="F26" s="42"/>
      <c r="G26" s="42"/>
      <c r="H26" s="9"/>
      <c r="I26" s="9"/>
      <c r="J26" s="9"/>
      <c r="K26" s="9"/>
      <c r="L26" s="9"/>
      <c r="M26" s="9"/>
    </row>
    <row r="27" spans="1:13" ht="15.75" x14ac:dyDescent="0.3">
      <c r="A27" s="14"/>
      <c r="B27" s="14"/>
      <c r="C27" s="42"/>
      <c r="D27" s="42"/>
      <c r="E27" s="42"/>
      <c r="F27" s="42"/>
      <c r="G27" s="42"/>
      <c r="H27" s="9"/>
      <c r="I27" s="9"/>
      <c r="J27" s="9"/>
      <c r="K27" s="9"/>
      <c r="L27" s="9"/>
      <c r="M27" s="9"/>
    </row>
    <row r="28" spans="1:13" ht="15.75" x14ac:dyDescent="0.3">
      <c r="A28" s="14"/>
      <c r="B28" s="14"/>
      <c r="C28" s="42"/>
      <c r="D28" s="42"/>
      <c r="E28" s="42"/>
      <c r="F28" s="42"/>
      <c r="G28" s="42"/>
      <c r="H28" s="9"/>
      <c r="I28" s="9"/>
      <c r="J28" s="9"/>
      <c r="K28" s="9"/>
      <c r="L28" s="9"/>
      <c r="M28" s="9"/>
    </row>
    <row r="29" spans="1:13" ht="15.75" x14ac:dyDescent="0.3">
      <c r="A29" s="14"/>
      <c r="B29" s="14"/>
      <c r="C29" s="42"/>
      <c r="D29" s="42"/>
      <c r="E29" s="42"/>
      <c r="F29" s="42"/>
      <c r="G29" s="42"/>
      <c r="H29" s="9"/>
      <c r="I29" s="9"/>
      <c r="J29" s="9"/>
      <c r="K29" s="9"/>
      <c r="L29" s="9"/>
      <c r="M29" s="9"/>
    </row>
    <row r="30" spans="1:13" ht="15.75" x14ac:dyDescent="0.3">
      <c r="A30" s="14"/>
      <c r="B30" s="14"/>
      <c r="C30" s="42"/>
      <c r="D30" s="42"/>
      <c r="E30" s="42"/>
      <c r="F30" s="42"/>
      <c r="G30" s="42"/>
      <c r="H30" s="9"/>
      <c r="I30" s="9"/>
      <c r="J30" s="9"/>
      <c r="K30" s="9"/>
      <c r="L30" s="9"/>
      <c r="M30" s="9"/>
    </row>
    <row r="31" spans="1:13" ht="15.75" x14ac:dyDescent="0.3">
      <c r="A31" s="14"/>
      <c r="B31" s="14"/>
      <c r="C31" s="42"/>
      <c r="D31" s="42"/>
      <c r="E31" s="42"/>
      <c r="F31" s="42"/>
      <c r="G31" s="42"/>
      <c r="H31" s="9"/>
      <c r="I31" s="9"/>
      <c r="J31" s="9"/>
      <c r="K31" s="9"/>
      <c r="L31" s="9"/>
      <c r="M31" s="9"/>
    </row>
    <row r="32" spans="1:13" ht="15.75" x14ac:dyDescent="0.3">
      <c r="A32" s="14"/>
      <c r="B32" s="14"/>
      <c r="C32" s="42"/>
      <c r="D32" s="42"/>
      <c r="E32" s="42"/>
      <c r="F32" s="42"/>
      <c r="G32" s="42"/>
      <c r="H32" s="9"/>
      <c r="I32" s="9"/>
      <c r="J32" s="9"/>
      <c r="K32" s="9"/>
      <c r="L32" s="9"/>
      <c r="M32" s="9"/>
    </row>
    <row r="33" spans="1:13" ht="15.75" x14ac:dyDescent="0.3">
      <c r="A33" s="14"/>
      <c r="B33" s="14"/>
      <c r="C33" s="42"/>
      <c r="D33" s="42"/>
      <c r="E33" s="42"/>
      <c r="F33" s="42"/>
      <c r="G33" s="42"/>
      <c r="H33" s="9"/>
      <c r="I33" s="9"/>
      <c r="J33" s="9"/>
      <c r="K33" s="9"/>
      <c r="L33" s="9"/>
      <c r="M33" s="9"/>
    </row>
    <row r="34" spans="1:13" ht="15.75" x14ac:dyDescent="0.3">
      <c r="A34" s="14"/>
      <c r="B34" s="14"/>
      <c r="C34" s="42"/>
      <c r="D34" s="42"/>
      <c r="E34" s="42"/>
      <c r="F34" s="42"/>
      <c r="G34" s="42"/>
      <c r="H34" s="9"/>
      <c r="I34" s="9"/>
      <c r="J34" s="9"/>
      <c r="K34" s="9"/>
      <c r="L34" s="9"/>
      <c r="M34" s="9"/>
    </row>
    <row r="35" spans="1:13" ht="15.75" x14ac:dyDescent="0.3">
      <c r="A35" s="14"/>
      <c r="B35" s="14"/>
      <c r="C35" s="42"/>
      <c r="D35" s="42"/>
      <c r="E35" s="42"/>
      <c r="F35" s="42"/>
      <c r="G35" s="42"/>
      <c r="H35" s="9"/>
      <c r="I35" s="9"/>
      <c r="J35" s="9"/>
      <c r="K35" s="9"/>
      <c r="L35" s="9"/>
      <c r="M35" s="9"/>
    </row>
    <row r="36" spans="1:13" ht="15.75" x14ac:dyDescent="0.3">
      <c r="A36" s="14"/>
      <c r="B36" s="14"/>
      <c r="C36" s="42"/>
      <c r="D36" s="42"/>
      <c r="E36" s="42"/>
      <c r="F36" s="42"/>
      <c r="G36" s="42"/>
      <c r="H36" s="9"/>
      <c r="I36" s="9"/>
      <c r="J36" s="9"/>
      <c r="K36" s="9"/>
      <c r="L36" s="9"/>
      <c r="M36" s="9"/>
    </row>
    <row r="37" spans="1:13" ht="15.75" x14ac:dyDescent="0.3">
      <c r="A37" s="14"/>
      <c r="B37" s="14"/>
      <c r="C37" s="42"/>
      <c r="D37" s="42"/>
      <c r="E37" s="42"/>
      <c r="F37" s="42"/>
      <c r="G37" s="42"/>
      <c r="H37" s="9"/>
      <c r="I37" s="9"/>
      <c r="J37" s="9"/>
      <c r="K37" s="9"/>
      <c r="L37" s="9"/>
      <c r="M37" s="9"/>
    </row>
    <row r="38" spans="1:13" ht="15.75" x14ac:dyDescent="0.3">
      <c r="A38" s="14"/>
      <c r="B38" s="14"/>
      <c r="C38" s="42"/>
      <c r="D38" s="42"/>
      <c r="E38" s="42"/>
      <c r="F38" s="42"/>
      <c r="G38" s="42"/>
      <c r="H38" s="9"/>
      <c r="I38" s="9"/>
      <c r="J38" s="9"/>
      <c r="K38" s="9"/>
      <c r="L38" s="9"/>
      <c r="M38" s="9"/>
    </row>
    <row r="39" spans="1:13" ht="15.75" x14ac:dyDescent="0.3">
      <c r="A39" s="14"/>
      <c r="B39" s="14"/>
      <c r="C39" s="42"/>
      <c r="D39" s="42"/>
      <c r="E39" s="42"/>
      <c r="F39" s="42"/>
      <c r="G39" s="42"/>
      <c r="H39" s="9"/>
      <c r="I39" s="9"/>
      <c r="J39" s="9"/>
      <c r="K39" s="9"/>
      <c r="L39" s="9"/>
      <c r="M39" s="9"/>
    </row>
    <row r="40" spans="1:13" ht="15.75" x14ac:dyDescent="0.3">
      <c r="A40" s="14"/>
      <c r="B40" s="14"/>
      <c r="C40" s="42"/>
      <c r="D40" s="42"/>
      <c r="E40" s="42"/>
      <c r="F40" s="42"/>
      <c r="G40" s="42"/>
      <c r="H40" s="9"/>
      <c r="I40" s="9"/>
      <c r="J40" s="9"/>
      <c r="K40" s="9"/>
      <c r="L40" s="9"/>
      <c r="M40" s="9"/>
    </row>
    <row r="41" spans="1:13" ht="15.75" x14ac:dyDescent="0.3">
      <c r="A41" s="14"/>
      <c r="B41" s="14"/>
      <c r="C41" s="42"/>
      <c r="D41" s="42"/>
      <c r="E41" s="42"/>
      <c r="F41" s="42"/>
      <c r="G41" s="42"/>
      <c r="H41" s="9"/>
      <c r="I41" s="9"/>
      <c r="J41" s="9"/>
      <c r="K41" s="9"/>
      <c r="L41" s="9"/>
      <c r="M41" s="9"/>
    </row>
    <row r="42" spans="1:13" ht="15.75" x14ac:dyDescent="0.3">
      <c r="A42" s="14"/>
      <c r="B42" s="14"/>
      <c r="C42" s="42"/>
      <c r="D42" s="42"/>
      <c r="E42" s="42"/>
      <c r="F42" s="42"/>
      <c r="G42" s="42"/>
      <c r="H42" s="9"/>
      <c r="I42" s="9"/>
      <c r="J42" s="9"/>
      <c r="K42" s="9"/>
      <c r="L42" s="9"/>
      <c r="M42" s="9"/>
    </row>
    <row r="43" spans="1:13" ht="15.75" x14ac:dyDescent="0.3">
      <c r="A43" s="14"/>
      <c r="B43" s="14"/>
      <c r="C43" s="42"/>
      <c r="D43" s="42"/>
      <c r="E43" s="42"/>
      <c r="F43" s="42"/>
      <c r="G43" s="42"/>
      <c r="H43" s="9"/>
      <c r="I43" s="9"/>
      <c r="J43" s="9"/>
      <c r="K43" s="9"/>
      <c r="L43" s="9"/>
      <c r="M43" s="9"/>
    </row>
    <row r="44" spans="1:13" ht="15.75" x14ac:dyDescent="0.3">
      <c r="A44" s="14"/>
      <c r="B44" s="14"/>
      <c r="C44" s="42"/>
      <c r="D44" s="42"/>
      <c r="E44" s="42"/>
      <c r="F44" s="42"/>
      <c r="G44" s="42"/>
      <c r="H44" s="9"/>
      <c r="I44" s="9"/>
      <c r="J44" s="9"/>
      <c r="K44" s="9"/>
      <c r="L44" s="9"/>
      <c r="M44" s="9"/>
    </row>
    <row r="45" spans="1:13" ht="15.75" x14ac:dyDescent="0.3">
      <c r="A45" s="14"/>
      <c r="B45" s="14"/>
      <c r="C45" s="42"/>
      <c r="D45" s="42"/>
      <c r="E45" s="42"/>
      <c r="F45" s="42"/>
      <c r="G45" s="42"/>
      <c r="H45" s="9"/>
      <c r="I45" s="9"/>
      <c r="J45" s="9"/>
      <c r="K45" s="9"/>
      <c r="L45" s="9"/>
      <c r="M45" s="9"/>
    </row>
    <row r="46" spans="1:13" ht="15.75" x14ac:dyDescent="0.3">
      <c r="A46" s="14"/>
      <c r="B46" s="14"/>
      <c r="C46" s="42"/>
      <c r="D46" s="42"/>
      <c r="E46" s="42"/>
      <c r="F46" s="42"/>
      <c r="G46" s="42"/>
      <c r="H46" s="9"/>
      <c r="I46" s="9"/>
      <c r="J46" s="9"/>
      <c r="K46" s="9"/>
      <c r="L46" s="9"/>
      <c r="M46" s="9"/>
    </row>
    <row r="47" spans="1:13" ht="15.75" x14ac:dyDescent="0.3">
      <c r="A47" s="14"/>
      <c r="B47" s="14"/>
      <c r="C47" s="42"/>
      <c r="D47" s="42"/>
      <c r="E47" s="42"/>
      <c r="F47" s="42"/>
      <c r="G47" s="42"/>
      <c r="H47" s="9"/>
      <c r="I47" s="9"/>
      <c r="J47" s="9"/>
      <c r="K47" s="9"/>
      <c r="L47" s="9"/>
      <c r="M47" s="9"/>
    </row>
    <row r="48" spans="1:13" ht="15.75" x14ac:dyDescent="0.3">
      <c r="A48" s="14"/>
      <c r="B48" s="14"/>
      <c r="C48" s="42"/>
      <c r="D48" s="42"/>
      <c r="E48" s="42"/>
      <c r="F48" s="42"/>
      <c r="G48" s="42"/>
      <c r="H48" s="9"/>
      <c r="I48" s="9"/>
      <c r="J48" s="9"/>
      <c r="K48" s="9"/>
      <c r="L48" s="9"/>
      <c r="M48" s="9"/>
    </row>
    <row r="49" spans="1:13" ht="15.75" x14ac:dyDescent="0.3">
      <c r="A49" s="14"/>
      <c r="B49" s="14"/>
      <c r="C49" s="42"/>
      <c r="D49" s="42"/>
      <c r="E49" s="42"/>
      <c r="F49" s="42"/>
      <c r="G49" s="42"/>
      <c r="H49" s="9"/>
      <c r="I49" s="9"/>
      <c r="J49" s="9"/>
      <c r="K49" s="9"/>
      <c r="L49" s="9"/>
      <c r="M49" s="9"/>
    </row>
    <row r="50" spans="1:13" ht="15.75" x14ac:dyDescent="0.3">
      <c r="A50" s="14"/>
      <c r="B50" s="14"/>
      <c r="C50" s="42"/>
      <c r="D50" s="42"/>
      <c r="E50" s="42"/>
      <c r="F50" s="42"/>
      <c r="G50" s="42"/>
      <c r="H50" s="9"/>
      <c r="I50" s="9"/>
      <c r="J50" s="9"/>
      <c r="K50" s="9"/>
      <c r="L50" s="9"/>
      <c r="M50" s="9"/>
    </row>
    <row r="51" spans="1:13" ht="15.75" x14ac:dyDescent="0.3">
      <c r="A51" s="14"/>
      <c r="B51" s="14"/>
      <c r="C51" s="42"/>
      <c r="D51" s="42"/>
      <c r="E51" s="42"/>
      <c r="F51" s="42"/>
      <c r="G51" s="42"/>
      <c r="H51" s="9"/>
      <c r="I51" s="9"/>
      <c r="J51" s="9"/>
      <c r="K51" s="9"/>
      <c r="L51" s="9"/>
      <c r="M51" s="9"/>
    </row>
    <row r="52" spans="1:13" ht="15.75" x14ac:dyDescent="0.3">
      <c r="A52" s="14"/>
      <c r="B52" s="14"/>
      <c r="C52" s="42"/>
      <c r="D52" s="42"/>
      <c r="E52" s="42"/>
      <c r="F52" s="42"/>
      <c r="G52" s="42"/>
      <c r="H52" s="9"/>
      <c r="I52" s="9"/>
      <c r="J52" s="9"/>
      <c r="K52" s="9"/>
      <c r="L52" s="9"/>
      <c r="M52" s="9"/>
    </row>
    <row r="53" spans="1:13" ht="15.75" x14ac:dyDescent="0.3">
      <c r="A53" s="14"/>
      <c r="B53" s="14"/>
      <c r="C53" s="42"/>
      <c r="D53" s="42"/>
      <c r="E53" s="42"/>
      <c r="F53" s="42"/>
      <c r="G53" s="42"/>
      <c r="H53" s="9"/>
      <c r="I53" s="9"/>
      <c r="J53" s="9"/>
      <c r="K53" s="9"/>
      <c r="L53" s="9"/>
      <c r="M53" s="9"/>
    </row>
    <row r="54" spans="1:13" ht="15.75" x14ac:dyDescent="0.3">
      <c r="A54" s="14"/>
      <c r="B54" s="14"/>
      <c r="C54" s="42"/>
      <c r="D54" s="42"/>
      <c r="E54" s="42"/>
      <c r="F54" s="42"/>
      <c r="G54" s="42"/>
      <c r="H54" s="9"/>
      <c r="I54" s="9"/>
      <c r="J54" s="9"/>
      <c r="K54" s="9"/>
      <c r="L54" s="9"/>
      <c r="M54" s="9"/>
    </row>
    <row r="55" spans="1:13" ht="15.75" x14ac:dyDescent="0.3">
      <c r="A55" s="14"/>
      <c r="B55" s="14"/>
      <c r="C55" s="42"/>
      <c r="D55" s="42"/>
      <c r="E55" s="42"/>
      <c r="F55" s="42"/>
      <c r="G55" s="42"/>
      <c r="H55" s="9"/>
      <c r="I55" s="9"/>
      <c r="J55" s="9"/>
      <c r="K55" s="9"/>
      <c r="L55" s="9"/>
      <c r="M55" s="9"/>
    </row>
    <row r="56" spans="1:13" ht="15.75" x14ac:dyDescent="0.3">
      <c r="A56" s="14"/>
      <c r="B56" s="14"/>
      <c r="C56" s="42"/>
      <c r="D56" s="42"/>
      <c r="E56" s="42"/>
      <c r="F56" s="42"/>
      <c r="G56" s="42"/>
      <c r="H56" s="9"/>
      <c r="I56" s="9"/>
      <c r="J56" s="9"/>
      <c r="K56" s="9"/>
      <c r="L56" s="9"/>
      <c r="M56" s="9"/>
    </row>
    <row r="57" spans="1:13" ht="15.75" x14ac:dyDescent="0.3">
      <c r="A57" s="14"/>
      <c r="B57" s="14"/>
      <c r="C57" s="42"/>
      <c r="D57" s="42"/>
      <c r="E57" s="42"/>
      <c r="F57" s="42"/>
      <c r="G57" s="42"/>
      <c r="H57" s="9"/>
      <c r="I57" s="9"/>
      <c r="J57" s="9"/>
      <c r="K57" s="9"/>
      <c r="L57" s="9"/>
      <c r="M57" s="9"/>
    </row>
    <row r="58" spans="1:13" ht="15.75" x14ac:dyDescent="0.3">
      <c r="A58" s="14"/>
      <c r="B58" s="14"/>
      <c r="C58" s="42"/>
      <c r="D58" s="42"/>
      <c r="E58" s="42"/>
      <c r="F58" s="42"/>
      <c r="G58" s="42"/>
      <c r="H58" s="9"/>
      <c r="I58" s="9"/>
      <c r="J58" s="9"/>
      <c r="K58" s="9"/>
      <c r="L58" s="9"/>
      <c r="M58" s="9"/>
    </row>
    <row r="59" spans="1:13" ht="15.75" x14ac:dyDescent="0.3">
      <c r="A59" s="14"/>
      <c r="B59" s="14"/>
      <c r="C59" s="42"/>
      <c r="D59" s="42"/>
      <c r="E59" s="42"/>
      <c r="F59" s="42"/>
      <c r="G59" s="42"/>
      <c r="H59" s="9"/>
      <c r="I59" s="9"/>
      <c r="J59" s="9"/>
      <c r="K59" s="9"/>
      <c r="L59" s="9"/>
      <c r="M59" s="9"/>
    </row>
    <row r="60" spans="1:13" ht="15.75" x14ac:dyDescent="0.3">
      <c r="A60" s="14"/>
      <c r="B60" s="14"/>
      <c r="C60" s="42"/>
      <c r="D60" s="42"/>
      <c r="E60" s="42"/>
      <c r="F60" s="42"/>
      <c r="G60" s="42"/>
      <c r="H60" s="9"/>
      <c r="I60" s="9"/>
      <c r="J60" s="9"/>
      <c r="K60" s="9"/>
      <c r="L60" s="9"/>
      <c r="M60" s="9"/>
    </row>
    <row r="61" spans="1:13" ht="15.75" x14ac:dyDescent="0.3">
      <c r="A61" s="14"/>
      <c r="B61" s="14"/>
      <c r="C61" s="42"/>
      <c r="D61" s="42"/>
      <c r="E61" s="42"/>
      <c r="F61" s="42"/>
      <c r="G61" s="42"/>
      <c r="H61" s="9"/>
      <c r="I61" s="9"/>
      <c r="J61" s="9"/>
      <c r="K61" s="9"/>
      <c r="L61" s="9"/>
      <c r="M61" s="9"/>
    </row>
    <row r="62" spans="1:13" ht="15.75" x14ac:dyDescent="0.3">
      <c r="A62" s="14"/>
      <c r="B62" s="14"/>
      <c r="C62" s="42"/>
      <c r="D62" s="42"/>
      <c r="E62" s="42"/>
      <c r="F62" s="42"/>
      <c r="G62" s="42"/>
      <c r="H62" s="9"/>
      <c r="I62" s="9"/>
      <c r="J62" s="9"/>
      <c r="K62" s="9"/>
      <c r="L62" s="9"/>
      <c r="M62" s="9"/>
    </row>
    <row r="63" spans="1:13" ht="15.75" x14ac:dyDescent="0.3">
      <c r="A63" s="14"/>
      <c r="B63" s="14"/>
      <c r="C63" s="42"/>
      <c r="D63" s="42"/>
      <c r="E63" s="42"/>
      <c r="F63" s="42"/>
      <c r="G63" s="42"/>
      <c r="H63" s="9"/>
      <c r="I63" s="9"/>
      <c r="J63" s="9"/>
      <c r="K63" s="9"/>
      <c r="L63" s="9"/>
      <c r="M63" s="9"/>
    </row>
    <row r="64" spans="1:13" ht="15.75" x14ac:dyDescent="0.3">
      <c r="A64" s="14"/>
      <c r="B64" s="14"/>
      <c r="C64" s="42"/>
      <c r="D64" s="42"/>
      <c r="E64" s="42"/>
      <c r="F64" s="42"/>
      <c r="G64" s="42"/>
      <c r="H64" s="9"/>
      <c r="I64" s="9"/>
      <c r="J64" s="9"/>
      <c r="K64" s="9"/>
      <c r="L64" s="9"/>
      <c r="M64" s="9"/>
    </row>
    <row r="65" spans="1:13" ht="15.75" x14ac:dyDescent="0.3">
      <c r="A65" s="14"/>
      <c r="B65" s="14"/>
      <c r="C65" s="42"/>
      <c r="D65" s="42"/>
      <c r="E65" s="42"/>
      <c r="F65" s="42"/>
      <c r="G65" s="42"/>
      <c r="H65" s="9"/>
      <c r="I65" s="9"/>
      <c r="J65" s="9"/>
      <c r="K65" s="9"/>
      <c r="L65" s="9"/>
      <c r="M65" s="9"/>
    </row>
    <row r="66" spans="1:13" ht="15.75" x14ac:dyDescent="0.3">
      <c r="A66" s="14"/>
      <c r="B66" s="14"/>
      <c r="C66" s="42"/>
      <c r="D66" s="42"/>
      <c r="E66" s="42"/>
      <c r="F66" s="42"/>
      <c r="G66" s="42"/>
      <c r="H66" s="9"/>
      <c r="I66" s="9"/>
      <c r="J66" s="9"/>
      <c r="K66" s="9"/>
      <c r="L66" s="9"/>
      <c r="M66" s="9"/>
    </row>
    <row r="67" spans="1:13" ht="15.75" x14ac:dyDescent="0.3">
      <c r="A67" s="14"/>
      <c r="B67" s="14"/>
      <c r="C67" s="42"/>
      <c r="D67" s="42"/>
      <c r="E67" s="42"/>
      <c r="F67" s="42"/>
      <c r="G67" s="42"/>
      <c r="H67" s="9"/>
      <c r="I67" s="9"/>
      <c r="J67" s="9"/>
      <c r="K67" s="9"/>
      <c r="L67" s="9"/>
      <c r="M67" s="9"/>
    </row>
    <row r="68" spans="1:13" ht="15.75" x14ac:dyDescent="0.3">
      <c r="A68" s="14"/>
      <c r="B68" s="14"/>
      <c r="C68" s="42"/>
      <c r="D68" s="42"/>
      <c r="E68" s="42"/>
      <c r="F68" s="42"/>
      <c r="G68" s="42"/>
      <c r="H68" s="9"/>
      <c r="I68" s="9"/>
      <c r="J68" s="9"/>
      <c r="K68" s="9"/>
      <c r="L68" s="9"/>
      <c r="M68" s="9"/>
    </row>
    <row r="69" spans="1:13" ht="15.75" x14ac:dyDescent="0.3">
      <c r="A69" s="14"/>
      <c r="B69" s="14"/>
      <c r="C69" s="42"/>
      <c r="D69" s="42"/>
      <c r="E69" s="42"/>
      <c r="F69" s="42"/>
      <c r="G69" s="42"/>
      <c r="H69" s="9"/>
      <c r="I69" s="9"/>
      <c r="J69" s="9"/>
      <c r="K69" s="9"/>
      <c r="L69" s="9"/>
      <c r="M69" s="9"/>
    </row>
    <row r="70" spans="1:13" ht="15.75" x14ac:dyDescent="0.3">
      <c r="A70" s="14"/>
      <c r="B70" s="14"/>
      <c r="C70" s="42"/>
      <c r="D70" s="42"/>
      <c r="E70" s="42"/>
      <c r="F70" s="42"/>
      <c r="G70" s="42"/>
      <c r="H70" s="9"/>
      <c r="I70" s="9"/>
      <c r="J70" s="9"/>
      <c r="K70" s="9"/>
      <c r="L70" s="9"/>
      <c r="M70" s="9"/>
    </row>
    <row r="71" spans="1:13" ht="15.75" x14ac:dyDescent="0.3">
      <c r="A71" s="14"/>
      <c r="B71" s="14"/>
      <c r="C71" s="42"/>
      <c r="D71" s="42"/>
      <c r="E71" s="42"/>
      <c r="F71" s="42"/>
      <c r="G71" s="42"/>
      <c r="H71" s="9"/>
      <c r="I71" s="9"/>
      <c r="J71" s="9"/>
      <c r="K71" s="9"/>
      <c r="L71" s="9"/>
      <c r="M71" s="9"/>
    </row>
    <row r="72" spans="1:13" ht="15.75" x14ac:dyDescent="0.3">
      <c r="A72" s="14"/>
      <c r="B72" s="14"/>
      <c r="C72" s="42"/>
      <c r="D72" s="42"/>
      <c r="E72" s="42"/>
      <c r="F72" s="42"/>
      <c r="G72" s="42"/>
      <c r="H72" s="9"/>
      <c r="I72" s="9"/>
      <c r="J72" s="9"/>
      <c r="K72" s="9"/>
      <c r="L72" s="9"/>
      <c r="M72" s="9"/>
    </row>
    <row r="73" spans="1:13" ht="15.75" x14ac:dyDescent="0.3">
      <c r="A73" s="14"/>
      <c r="B73" s="14"/>
      <c r="C73" s="42"/>
      <c r="D73" s="42"/>
      <c r="E73" s="42"/>
      <c r="F73" s="42"/>
      <c r="G73" s="42"/>
      <c r="H73" s="9"/>
      <c r="I73" s="9"/>
      <c r="J73" s="9"/>
      <c r="K73" s="9"/>
      <c r="L73" s="9"/>
      <c r="M73" s="9"/>
    </row>
    <row r="74" spans="1:13" ht="15.75" x14ac:dyDescent="0.3">
      <c r="A74" s="14"/>
      <c r="B74" s="14"/>
      <c r="C74" s="42"/>
      <c r="D74" s="42"/>
      <c r="E74" s="42"/>
      <c r="F74" s="42"/>
      <c r="G74" s="42"/>
      <c r="H74" s="9"/>
      <c r="I74" s="9"/>
      <c r="J74" s="9"/>
      <c r="K74" s="9"/>
      <c r="L74" s="9"/>
      <c r="M74" s="9"/>
    </row>
    <row r="75" spans="1:13" ht="15.75" x14ac:dyDescent="0.3">
      <c r="A75" s="14"/>
      <c r="B75" s="14"/>
      <c r="C75" s="42"/>
      <c r="D75" s="42"/>
      <c r="E75" s="42"/>
      <c r="F75" s="42"/>
      <c r="G75" s="42"/>
      <c r="H75" s="9"/>
      <c r="I75" s="9"/>
      <c r="J75" s="9"/>
      <c r="K75" s="9"/>
      <c r="L75" s="9"/>
      <c r="M75" s="9"/>
    </row>
    <row r="76" spans="1:13" ht="15.75" x14ac:dyDescent="0.3">
      <c r="A76" s="14"/>
      <c r="B76" s="14"/>
      <c r="C76" s="42"/>
      <c r="D76" s="42"/>
      <c r="E76" s="42"/>
      <c r="F76" s="42"/>
      <c r="G76" s="42"/>
      <c r="H76" s="9"/>
      <c r="I76" s="9"/>
      <c r="J76" s="9"/>
      <c r="K76" s="9"/>
      <c r="L76" s="9"/>
      <c r="M76" s="9"/>
    </row>
    <row r="77" spans="1:13" ht="15.75" x14ac:dyDescent="0.3">
      <c r="A77" s="14"/>
      <c r="B77" s="14"/>
      <c r="C77" s="42"/>
      <c r="D77" s="42"/>
      <c r="E77" s="42"/>
      <c r="F77" s="42"/>
      <c r="G77" s="42"/>
      <c r="H77" s="9"/>
      <c r="I77" s="9"/>
      <c r="J77" s="9"/>
      <c r="K77" s="9"/>
      <c r="L77" s="9"/>
      <c r="M77" s="9"/>
    </row>
    <row r="78" spans="1:13" ht="15.75" x14ac:dyDescent="0.3">
      <c r="A78" s="14"/>
      <c r="B78" s="14"/>
      <c r="C78" s="42"/>
      <c r="D78" s="42"/>
      <c r="E78" s="42"/>
      <c r="F78" s="42"/>
      <c r="G78" s="42"/>
      <c r="H78" s="9"/>
      <c r="I78" s="9"/>
      <c r="J78" s="9"/>
      <c r="K78" s="9"/>
      <c r="L78" s="9"/>
      <c r="M78" s="9"/>
    </row>
    <row r="79" spans="1:13" ht="15.75" x14ac:dyDescent="0.3">
      <c r="A79" s="14"/>
      <c r="B79" s="14"/>
      <c r="C79" s="42"/>
      <c r="D79" s="42"/>
      <c r="E79" s="42"/>
      <c r="F79" s="42"/>
      <c r="G79" s="42"/>
      <c r="H79" s="9"/>
      <c r="I79" s="9"/>
      <c r="J79" s="9"/>
      <c r="K79" s="9"/>
      <c r="L79" s="9"/>
      <c r="M79" s="9"/>
    </row>
    <row r="80" spans="1:13" ht="15.75" x14ac:dyDescent="0.3">
      <c r="A80" s="14"/>
      <c r="B80" s="14"/>
      <c r="C80" s="42"/>
      <c r="D80" s="42"/>
      <c r="E80" s="42"/>
      <c r="F80" s="42"/>
      <c r="G80" s="42"/>
      <c r="H80" s="9"/>
      <c r="I80" s="9"/>
      <c r="J80" s="9"/>
      <c r="K80" s="9"/>
      <c r="L80" s="9"/>
      <c r="M80" s="9"/>
    </row>
    <row r="81" spans="1:13" ht="15.75" x14ac:dyDescent="0.3">
      <c r="A81" s="14"/>
      <c r="B81" s="14"/>
      <c r="C81" s="42"/>
      <c r="D81" s="42"/>
      <c r="E81" s="42"/>
      <c r="F81" s="42"/>
      <c r="G81" s="42"/>
      <c r="H81" s="9"/>
      <c r="I81" s="9"/>
      <c r="J81" s="9"/>
      <c r="K81" s="9"/>
      <c r="L81" s="9"/>
      <c r="M81" s="9"/>
    </row>
    <row r="82" spans="1:13" ht="15.75" x14ac:dyDescent="0.3">
      <c r="A82" s="14"/>
      <c r="B82" s="14"/>
      <c r="C82" s="42"/>
      <c r="D82" s="42"/>
      <c r="E82" s="42"/>
      <c r="F82" s="42"/>
      <c r="G82" s="42"/>
      <c r="H82" s="9"/>
      <c r="I82" s="9"/>
      <c r="J82" s="9"/>
      <c r="K82" s="9"/>
      <c r="L82" s="9"/>
      <c r="M82" s="9"/>
    </row>
    <row r="83" spans="1:13" ht="15.75" x14ac:dyDescent="0.3">
      <c r="A83" s="14"/>
      <c r="B83" s="14"/>
      <c r="C83" s="42"/>
      <c r="D83" s="42"/>
      <c r="E83" s="42"/>
      <c r="F83" s="42"/>
      <c r="G83" s="42"/>
      <c r="H83" s="9"/>
      <c r="I83" s="9"/>
      <c r="J83" s="9"/>
      <c r="K83" s="9"/>
      <c r="L83" s="9"/>
      <c r="M83" s="9"/>
    </row>
    <row r="84" spans="1:13" ht="15.75" x14ac:dyDescent="0.3">
      <c r="A84" s="14"/>
      <c r="B84" s="14"/>
      <c r="C84" s="42"/>
      <c r="D84" s="42"/>
      <c r="E84" s="42"/>
      <c r="F84" s="42"/>
      <c r="G84" s="42"/>
      <c r="H84" s="9"/>
      <c r="I84" s="9"/>
      <c r="J84" s="9"/>
      <c r="K84" s="9"/>
      <c r="L84" s="9"/>
      <c r="M84" s="9"/>
    </row>
    <row r="85" spans="1:13" ht="15.75" x14ac:dyDescent="0.3">
      <c r="A85" s="14"/>
      <c r="B85" s="14"/>
      <c r="C85" s="42"/>
      <c r="D85" s="42"/>
      <c r="E85" s="42"/>
      <c r="F85" s="42"/>
      <c r="G85" s="42"/>
      <c r="H85" s="9"/>
      <c r="I85" s="9"/>
      <c r="J85" s="9"/>
      <c r="K85" s="9"/>
      <c r="L85" s="9"/>
      <c r="M85" s="9"/>
    </row>
    <row r="86" spans="1:13" ht="15.75" x14ac:dyDescent="0.3">
      <c r="A86" s="14"/>
      <c r="B86" s="14"/>
      <c r="C86" s="42"/>
      <c r="D86" s="42"/>
      <c r="E86" s="42"/>
      <c r="F86" s="42"/>
      <c r="G86" s="42"/>
      <c r="H86" s="9"/>
      <c r="I86" s="9"/>
      <c r="J86" s="9"/>
      <c r="K86" s="9"/>
      <c r="L86" s="9"/>
      <c r="M86" s="9"/>
    </row>
    <row r="87" spans="1:13" ht="15.75" x14ac:dyDescent="0.3">
      <c r="A87" s="14"/>
      <c r="B87" s="14"/>
      <c r="C87" s="42"/>
      <c r="D87" s="42"/>
      <c r="E87" s="42"/>
      <c r="F87" s="42"/>
      <c r="G87" s="42"/>
      <c r="H87" s="9"/>
      <c r="I87" s="9"/>
      <c r="J87" s="9"/>
      <c r="K87" s="9"/>
      <c r="L87" s="9"/>
      <c r="M87" s="9"/>
    </row>
    <row r="88" spans="1:13" ht="15.75" x14ac:dyDescent="0.3">
      <c r="A88" s="14"/>
      <c r="B88" s="14"/>
      <c r="C88" s="42"/>
      <c r="D88" s="42"/>
      <c r="E88" s="42"/>
      <c r="F88" s="42"/>
      <c r="G88" s="42"/>
      <c r="H88" s="9"/>
      <c r="I88" s="9"/>
      <c r="J88" s="9"/>
      <c r="K88" s="9"/>
      <c r="L88" s="9"/>
      <c r="M88" s="9"/>
    </row>
    <row r="89" spans="1:13" ht="15.75" x14ac:dyDescent="0.3">
      <c r="A89" s="14"/>
      <c r="B89" s="14"/>
      <c r="C89" s="42"/>
      <c r="D89" s="42"/>
      <c r="E89" s="42"/>
      <c r="F89" s="42"/>
      <c r="G89" s="42"/>
      <c r="H89" s="9"/>
      <c r="I89" s="9"/>
      <c r="J89" s="9"/>
      <c r="K89" s="9"/>
      <c r="L89" s="9"/>
      <c r="M89" s="9"/>
    </row>
    <row r="90" spans="1:13" ht="15.75" x14ac:dyDescent="0.3">
      <c r="A90" s="14"/>
      <c r="B90" s="14"/>
      <c r="C90" s="42"/>
      <c r="D90" s="42"/>
      <c r="E90" s="42"/>
      <c r="F90" s="42"/>
      <c r="G90" s="42"/>
      <c r="H90" s="9"/>
      <c r="I90" s="9"/>
      <c r="J90" s="9"/>
      <c r="K90" s="9"/>
      <c r="L90" s="9"/>
      <c r="M90" s="9"/>
    </row>
    <row r="91" spans="1:13" ht="15.75" x14ac:dyDescent="0.3">
      <c r="A91" s="14"/>
      <c r="B91" s="14"/>
      <c r="C91" s="42"/>
      <c r="D91" s="42"/>
      <c r="E91" s="42"/>
      <c r="F91" s="42"/>
      <c r="G91" s="42"/>
      <c r="H91" s="9"/>
      <c r="I91" s="9"/>
      <c r="J91" s="9"/>
      <c r="K91" s="9"/>
      <c r="L91" s="9"/>
      <c r="M91" s="9"/>
    </row>
    <row r="92" spans="1:13" ht="15.75" x14ac:dyDescent="0.3">
      <c r="A92" s="14"/>
      <c r="B92" s="14"/>
      <c r="C92" s="42"/>
      <c r="D92" s="42"/>
      <c r="E92" s="42"/>
      <c r="F92" s="42"/>
      <c r="G92" s="42"/>
      <c r="H92" s="9"/>
      <c r="I92" s="9"/>
      <c r="J92" s="9"/>
      <c r="K92" s="9"/>
      <c r="L92" s="9"/>
      <c r="M92" s="9"/>
    </row>
    <row r="93" spans="1:13" ht="15.75" x14ac:dyDescent="0.3">
      <c r="A93" s="14"/>
      <c r="B93" s="14"/>
      <c r="C93" s="42"/>
      <c r="D93" s="42"/>
      <c r="E93" s="42"/>
      <c r="F93" s="42"/>
      <c r="G93" s="42"/>
      <c r="H93" s="9"/>
      <c r="I93" s="9"/>
      <c r="J93" s="9"/>
      <c r="K93" s="9"/>
      <c r="L93" s="9"/>
      <c r="M93" s="9"/>
    </row>
    <row r="94" spans="1:13" ht="15.75" x14ac:dyDescent="0.3">
      <c r="A94" s="14"/>
      <c r="B94" s="14"/>
      <c r="C94" s="42"/>
      <c r="D94" s="42"/>
      <c r="E94" s="42"/>
      <c r="F94" s="42"/>
      <c r="G94" s="42"/>
      <c r="H94" s="9"/>
      <c r="I94" s="9"/>
      <c r="J94" s="9"/>
      <c r="K94" s="9"/>
      <c r="L94" s="9"/>
      <c r="M94" s="9"/>
    </row>
    <row r="95" spans="1:13" ht="15.75" x14ac:dyDescent="0.3">
      <c r="A95" s="14"/>
      <c r="B95" s="14"/>
      <c r="C95" s="42"/>
      <c r="D95" s="42"/>
      <c r="E95" s="42"/>
      <c r="F95" s="42"/>
      <c r="G95" s="42"/>
      <c r="H95" s="9"/>
      <c r="I95" s="9"/>
      <c r="J95" s="9"/>
      <c r="K95" s="9"/>
      <c r="L95" s="9"/>
      <c r="M95" s="9"/>
    </row>
    <row r="96" spans="1:13" ht="15.75" x14ac:dyDescent="0.3">
      <c r="A96" s="14"/>
      <c r="B96" s="14"/>
      <c r="C96" s="42"/>
      <c r="D96" s="42"/>
      <c r="E96" s="42"/>
      <c r="F96" s="42"/>
      <c r="G96" s="42"/>
      <c r="H96" s="9"/>
      <c r="I96" s="9"/>
      <c r="J96" s="9"/>
      <c r="K96" s="9"/>
      <c r="L96" s="9"/>
      <c r="M96" s="9"/>
    </row>
    <row r="97" spans="1:13" ht="15.75" x14ac:dyDescent="0.3">
      <c r="A97" s="14"/>
      <c r="B97" s="14"/>
      <c r="C97" s="42"/>
      <c r="D97" s="42"/>
      <c r="E97" s="42"/>
      <c r="F97" s="42"/>
      <c r="G97" s="42"/>
      <c r="H97" s="9"/>
      <c r="I97" s="9"/>
      <c r="J97" s="9"/>
      <c r="K97" s="9"/>
      <c r="L97" s="9"/>
      <c r="M97" s="9"/>
    </row>
  </sheetData>
  <mergeCells count="1">
    <mergeCell ref="B14:G14"/>
  </mergeCells>
  <printOptions horizontalCentered="1"/>
  <pageMargins left="0.25" right="0.25" top="0.75" bottom="0.75" header="0.3" footer="0.3"/>
  <pageSetup orientation="landscape" r:id="rId1"/>
  <headerFooter>
    <oddFooter>&amp;C&amp;"Century Gothic,Regular"&amp;9Page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A1CDD-C130-4D74-B473-CC2542988C4E}">
  <sheetPr codeName="Sheet11">
    <tabColor rgb="FF037784"/>
    <pageSetUpPr fitToPage="1"/>
  </sheetPr>
  <dimension ref="A1:M96"/>
  <sheetViews>
    <sheetView zoomScale="130" zoomScaleNormal="130" zoomScaleSheetLayoutView="160" workbookViewId="0">
      <pane ySplit="4" topLeftCell="A5" activePane="bottomLeft" state="frozen"/>
      <selection activeCell="I28" sqref="I28"/>
      <selection pane="bottomLeft" activeCell="A5" sqref="A5"/>
    </sheetView>
  </sheetViews>
  <sheetFormatPr defaultRowHeight="15.75" x14ac:dyDescent="0.3"/>
  <cols>
    <col min="1" max="1" width="9.140625" style="54"/>
    <col min="2" max="2" width="45.7109375" style="54" customWidth="1"/>
    <col min="3" max="7" width="13.7109375" style="24" customWidth="1"/>
    <col min="8" max="8" width="45.140625" customWidth="1"/>
  </cols>
  <sheetData>
    <row r="1" spans="1:13" s="54" customFormat="1" ht="20.45" customHeight="1" x14ac:dyDescent="0.3">
      <c r="A1" s="14"/>
      <c r="B1" s="50" t="s">
        <v>25</v>
      </c>
      <c r="C1" s="75"/>
      <c r="D1" s="75"/>
      <c r="E1" s="75"/>
      <c r="F1" s="75"/>
      <c r="G1" s="76"/>
      <c r="H1" s="14"/>
      <c r="I1" s="14"/>
      <c r="J1" s="14"/>
      <c r="K1" s="14"/>
      <c r="L1" s="14"/>
      <c r="M1" s="14"/>
    </row>
    <row r="2" spans="1:13" s="54" customFormat="1" ht="13.5" x14ac:dyDescent="0.3">
      <c r="A2" s="14"/>
      <c r="B2" s="447" t="s">
        <v>26</v>
      </c>
      <c r="C2" s="448"/>
      <c r="D2" s="448"/>
      <c r="E2" s="448"/>
      <c r="F2" s="448"/>
      <c r="G2" s="449"/>
      <c r="H2" s="14"/>
      <c r="I2" s="14"/>
      <c r="J2" s="14"/>
      <c r="K2" s="14"/>
      <c r="L2" s="14"/>
      <c r="M2" s="14"/>
    </row>
    <row r="3" spans="1:13" s="54" customFormat="1" ht="13.5" x14ac:dyDescent="0.3">
      <c r="A3" s="14"/>
      <c r="B3" s="52"/>
      <c r="C3" s="55">
        <v>2016</v>
      </c>
      <c r="D3" s="55">
        <v>2017</v>
      </c>
      <c r="E3" s="55">
        <v>2018</v>
      </c>
      <c r="F3" s="55">
        <v>2019</v>
      </c>
      <c r="G3" s="10">
        <v>2020</v>
      </c>
      <c r="H3" s="14"/>
      <c r="I3" s="14"/>
      <c r="J3" s="14"/>
      <c r="K3" s="14"/>
      <c r="L3" s="14"/>
      <c r="M3" s="14"/>
    </row>
    <row r="4" spans="1:13" s="54" customFormat="1" ht="15.75" customHeight="1" x14ac:dyDescent="0.3">
      <c r="A4" s="14"/>
      <c r="B4" s="4" t="s">
        <v>106</v>
      </c>
      <c r="C4" s="73"/>
      <c r="D4" s="73"/>
      <c r="E4" s="73"/>
      <c r="F4" s="73"/>
      <c r="G4" s="74"/>
      <c r="H4" s="14"/>
      <c r="I4" s="14"/>
      <c r="J4" s="14"/>
      <c r="K4" s="14"/>
      <c r="L4" s="14"/>
      <c r="M4" s="14"/>
    </row>
    <row r="5" spans="1:13" s="54" customFormat="1" ht="27" x14ac:dyDescent="0.3">
      <c r="A5" s="131"/>
      <c r="B5" s="62" t="s">
        <v>107</v>
      </c>
      <c r="C5" s="172">
        <v>33</v>
      </c>
      <c r="D5" s="172">
        <v>25</v>
      </c>
      <c r="E5" s="172">
        <v>17</v>
      </c>
      <c r="F5" s="172">
        <v>33</v>
      </c>
      <c r="G5" s="180">
        <v>19</v>
      </c>
      <c r="H5" s="125"/>
      <c r="I5" s="14"/>
      <c r="J5" s="14"/>
      <c r="K5" s="14"/>
      <c r="L5" s="14"/>
      <c r="M5" s="14"/>
    </row>
    <row r="6" spans="1:13" s="54" customFormat="1" ht="27" x14ac:dyDescent="0.3">
      <c r="A6" s="14"/>
      <c r="B6" s="62" t="s">
        <v>675</v>
      </c>
      <c r="C6" s="172">
        <v>5</v>
      </c>
      <c r="D6" s="172">
        <v>5</v>
      </c>
      <c r="E6" s="172">
        <v>10</v>
      </c>
      <c r="F6" s="172">
        <v>5</v>
      </c>
      <c r="G6" s="180">
        <v>7</v>
      </c>
      <c r="H6" s="14"/>
      <c r="I6" s="14"/>
      <c r="J6" s="14"/>
      <c r="K6" s="14"/>
      <c r="L6" s="14"/>
      <c r="M6" s="14"/>
    </row>
    <row r="7" spans="1:13" s="54" customFormat="1" ht="27" x14ac:dyDescent="0.3">
      <c r="A7" s="14"/>
      <c r="B7" s="62" t="s">
        <v>1073</v>
      </c>
      <c r="C7" s="172">
        <v>0</v>
      </c>
      <c r="D7" s="172">
        <v>0</v>
      </c>
      <c r="E7" s="172">
        <v>1</v>
      </c>
      <c r="F7" s="172">
        <v>0</v>
      </c>
      <c r="G7" s="180">
        <v>0</v>
      </c>
      <c r="H7" s="125"/>
      <c r="I7" s="14"/>
      <c r="J7" s="14"/>
      <c r="K7" s="14"/>
      <c r="L7" s="14"/>
      <c r="M7" s="14"/>
    </row>
    <row r="8" spans="1:13" s="54" customFormat="1" ht="13.5" x14ac:dyDescent="0.3">
      <c r="A8" s="14"/>
      <c r="B8" s="62" t="s">
        <v>714</v>
      </c>
      <c r="C8" s="181">
        <v>0</v>
      </c>
      <c r="D8" s="181">
        <v>317</v>
      </c>
      <c r="E8" s="181">
        <v>0</v>
      </c>
      <c r="F8" s="181">
        <v>125</v>
      </c>
      <c r="G8" s="182">
        <v>67.099999999999994</v>
      </c>
      <c r="H8" s="125"/>
      <c r="I8" s="14"/>
      <c r="J8" s="14"/>
      <c r="K8" s="14"/>
      <c r="L8" s="14"/>
      <c r="M8" s="14"/>
    </row>
    <row r="9" spans="1:13" s="54" customFormat="1" ht="8.1" customHeight="1" x14ac:dyDescent="0.3">
      <c r="A9" s="14"/>
      <c r="B9" s="94"/>
      <c r="C9" s="120"/>
      <c r="D9" s="120"/>
      <c r="E9" s="120"/>
      <c r="F9" s="120"/>
      <c r="G9" s="120"/>
      <c r="H9" s="14"/>
      <c r="I9" s="14"/>
      <c r="J9" s="14"/>
      <c r="K9" s="14"/>
      <c r="L9" s="14"/>
      <c r="M9" s="14"/>
    </row>
    <row r="10" spans="1:13" s="13" customFormat="1" ht="27" customHeight="1" x14ac:dyDescent="0.25">
      <c r="A10" s="264"/>
      <c r="B10" s="586" t="s">
        <v>701</v>
      </c>
      <c r="C10" s="586"/>
      <c r="D10" s="586"/>
      <c r="E10" s="586"/>
      <c r="F10" s="586"/>
      <c r="G10" s="586"/>
      <c r="H10" s="266"/>
      <c r="I10" s="263"/>
      <c r="J10" s="263"/>
      <c r="K10" s="263"/>
      <c r="L10" s="263"/>
      <c r="M10" s="263"/>
    </row>
    <row r="11" spans="1:13" s="20" customFormat="1" ht="32.25" customHeight="1" x14ac:dyDescent="0.25">
      <c r="A11" s="318"/>
      <c r="B11" s="594" t="s">
        <v>676</v>
      </c>
      <c r="C11" s="594"/>
      <c r="D11" s="594"/>
      <c r="E11" s="594"/>
      <c r="F11" s="594"/>
      <c r="G11" s="594"/>
      <c r="H11" s="319"/>
      <c r="I11" s="320"/>
      <c r="J11" s="320"/>
      <c r="K11" s="320"/>
      <c r="L11" s="320"/>
      <c r="M11" s="320"/>
    </row>
    <row r="12" spans="1:13" s="13" customFormat="1" ht="13.5" x14ac:dyDescent="0.25">
      <c r="A12" s="264"/>
      <c r="B12" s="585" t="s">
        <v>108</v>
      </c>
      <c r="C12" s="585"/>
      <c r="D12" s="585"/>
      <c r="E12" s="585"/>
      <c r="F12" s="585"/>
      <c r="G12" s="585"/>
      <c r="H12" s="266"/>
      <c r="I12" s="263"/>
      <c r="J12" s="263"/>
      <c r="K12" s="263"/>
      <c r="L12" s="263"/>
      <c r="M12" s="263"/>
    </row>
    <row r="13" spans="1:13" s="13" customFormat="1" ht="12.95" customHeight="1" x14ac:dyDescent="0.25">
      <c r="A13" s="264"/>
      <c r="B13" s="594" t="s">
        <v>702</v>
      </c>
      <c r="C13" s="594"/>
      <c r="D13" s="594"/>
      <c r="E13" s="594"/>
      <c r="F13" s="594"/>
      <c r="G13" s="594"/>
      <c r="H13" s="266"/>
      <c r="I13" s="263"/>
      <c r="J13" s="263"/>
      <c r="K13" s="263"/>
      <c r="L13" s="263"/>
      <c r="M13" s="263"/>
    </row>
    <row r="14" spans="1:13" s="13" customFormat="1" ht="12.95" customHeight="1" x14ac:dyDescent="0.25">
      <c r="A14" s="264"/>
      <c r="B14" s="594"/>
      <c r="C14" s="594"/>
      <c r="D14" s="594"/>
      <c r="E14" s="594"/>
      <c r="F14" s="594"/>
      <c r="G14" s="594"/>
      <c r="H14" s="266"/>
      <c r="I14" s="263"/>
      <c r="J14" s="263"/>
      <c r="K14" s="263"/>
      <c r="L14" s="263"/>
      <c r="M14" s="263"/>
    </row>
    <row r="15" spans="1:13" s="13" customFormat="1" ht="20.45" customHeight="1" x14ac:dyDescent="0.25">
      <c r="A15" s="264"/>
      <c r="B15" s="594"/>
      <c r="C15" s="594"/>
      <c r="D15" s="594"/>
      <c r="E15" s="594"/>
      <c r="F15" s="594"/>
      <c r="G15" s="594"/>
      <c r="H15" s="266"/>
      <c r="I15" s="263"/>
      <c r="J15" s="263"/>
      <c r="K15" s="263"/>
      <c r="L15" s="263"/>
      <c r="M15" s="263"/>
    </row>
    <row r="16" spans="1:13" s="385" customFormat="1" ht="66.75" customHeight="1" x14ac:dyDescent="0.3">
      <c r="A16" s="388"/>
      <c r="B16" s="586"/>
      <c r="C16" s="586"/>
      <c r="D16" s="586"/>
      <c r="E16" s="586"/>
      <c r="F16" s="586"/>
      <c r="G16" s="586"/>
      <c r="H16" s="387"/>
      <c r="I16" s="386"/>
      <c r="J16" s="386"/>
      <c r="K16" s="386"/>
      <c r="L16" s="386"/>
      <c r="M16" s="386"/>
    </row>
    <row r="17" spans="1:13" s="54" customFormat="1" x14ac:dyDescent="0.3">
      <c r="A17" s="14"/>
      <c r="B17" s="14"/>
      <c r="C17" s="42"/>
      <c r="D17" s="9"/>
      <c r="E17" s="9"/>
      <c r="F17" s="42"/>
      <c r="G17" s="42"/>
      <c r="H17" s="14"/>
      <c r="I17" s="14"/>
      <c r="J17" s="14"/>
      <c r="K17" s="14"/>
      <c r="L17" s="14"/>
      <c r="M17" s="14"/>
    </row>
    <row r="18" spans="1:13" x14ac:dyDescent="0.3">
      <c r="A18" s="14"/>
      <c r="B18" s="14"/>
      <c r="C18" s="42"/>
      <c r="D18" s="9"/>
      <c r="E18" s="9"/>
      <c r="F18" s="42"/>
      <c r="G18" s="42"/>
      <c r="H18" s="9"/>
      <c r="I18" s="9"/>
      <c r="J18" s="9"/>
      <c r="K18" s="9"/>
      <c r="L18" s="9"/>
      <c r="M18" s="9"/>
    </row>
    <row r="19" spans="1:13" x14ac:dyDescent="0.3">
      <c r="A19" s="14"/>
      <c r="B19" s="14"/>
      <c r="C19" s="42"/>
      <c r="D19" s="9"/>
      <c r="E19" s="9"/>
      <c r="F19" s="42"/>
      <c r="G19" s="42"/>
      <c r="H19" s="9"/>
      <c r="I19" s="9"/>
      <c r="J19" s="9"/>
      <c r="K19" s="9"/>
      <c r="L19" s="9"/>
      <c r="M19" s="9"/>
    </row>
    <row r="20" spans="1:13" x14ac:dyDescent="0.3">
      <c r="A20" s="14"/>
      <c r="B20" s="14"/>
      <c r="C20" s="42"/>
      <c r="D20" s="9"/>
      <c r="E20" s="9"/>
      <c r="F20" s="42"/>
      <c r="G20" s="42"/>
      <c r="H20" s="9"/>
      <c r="I20" s="9"/>
      <c r="J20" s="9"/>
      <c r="K20" s="9"/>
      <c r="L20" s="9"/>
      <c r="M20" s="9"/>
    </row>
    <row r="21" spans="1:13" x14ac:dyDescent="0.3">
      <c r="A21" s="14"/>
      <c r="B21" s="14"/>
      <c r="C21" s="42"/>
      <c r="D21" s="42"/>
      <c r="E21" s="42"/>
      <c r="F21" s="42"/>
      <c r="G21" s="42"/>
      <c r="H21" s="9"/>
      <c r="I21" s="9"/>
      <c r="J21" s="9"/>
      <c r="K21" s="9"/>
      <c r="L21" s="9"/>
      <c r="M21" s="9"/>
    </row>
    <row r="22" spans="1:13" x14ac:dyDescent="0.3">
      <c r="A22" s="14"/>
      <c r="B22" s="14"/>
      <c r="C22" s="42"/>
      <c r="D22" s="42"/>
      <c r="E22" s="42"/>
      <c r="F22" s="42"/>
      <c r="G22" s="42"/>
      <c r="H22" s="9"/>
      <c r="I22" s="9"/>
      <c r="J22" s="9"/>
      <c r="K22" s="9"/>
      <c r="L22" s="9"/>
      <c r="M22" s="9"/>
    </row>
    <row r="23" spans="1:13" x14ac:dyDescent="0.3">
      <c r="A23" s="14"/>
      <c r="B23" s="14"/>
      <c r="C23" s="42"/>
      <c r="D23" s="42"/>
      <c r="E23" s="42"/>
      <c r="F23" s="42"/>
      <c r="G23" s="42"/>
      <c r="H23" s="9"/>
      <c r="I23" s="9"/>
      <c r="J23" s="9"/>
      <c r="K23" s="9"/>
      <c r="L23" s="9"/>
      <c r="M23" s="9"/>
    </row>
    <row r="24" spans="1:13" x14ac:dyDescent="0.3">
      <c r="A24" s="14"/>
      <c r="B24" s="14"/>
      <c r="C24" s="42"/>
      <c r="D24" s="42"/>
      <c r="E24" s="42"/>
      <c r="F24" s="42"/>
      <c r="G24" s="42"/>
      <c r="H24" s="9"/>
      <c r="I24" s="9"/>
      <c r="J24" s="9"/>
      <c r="K24" s="9"/>
      <c r="L24" s="9"/>
      <c r="M24" s="9"/>
    </row>
    <row r="25" spans="1:13" x14ac:dyDescent="0.3">
      <c r="A25" s="14"/>
      <c r="B25" s="14"/>
      <c r="C25" s="42"/>
      <c r="D25" s="42"/>
      <c r="E25" s="42"/>
      <c r="F25" s="42"/>
      <c r="G25" s="42"/>
      <c r="H25" s="9"/>
      <c r="I25" s="9"/>
      <c r="J25" s="9"/>
      <c r="K25" s="9"/>
      <c r="L25" s="9"/>
      <c r="M25" s="9"/>
    </row>
    <row r="26" spans="1:13" x14ac:dyDescent="0.3">
      <c r="A26" s="14"/>
      <c r="B26" s="14"/>
      <c r="C26" s="42"/>
      <c r="D26" s="42"/>
      <c r="E26" s="42"/>
      <c r="F26" s="42"/>
      <c r="G26" s="42"/>
      <c r="H26" s="9"/>
      <c r="I26" s="9"/>
      <c r="J26" s="9"/>
      <c r="K26" s="9"/>
      <c r="L26" s="9"/>
      <c r="M26" s="9"/>
    </row>
    <row r="27" spans="1:13" x14ac:dyDescent="0.3">
      <c r="A27" s="14"/>
      <c r="B27" s="14"/>
      <c r="C27" s="42"/>
      <c r="D27" s="42"/>
      <c r="E27" s="42"/>
      <c r="F27" s="42"/>
      <c r="G27" s="42"/>
      <c r="H27" s="9"/>
      <c r="I27" s="9"/>
      <c r="J27" s="9"/>
      <c r="K27" s="9"/>
      <c r="L27" s="9"/>
      <c r="M27" s="9"/>
    </row>
    <row r="28" spans="1:13" x14ac:dyDescent="0.3">
      <c r="A28" s="14"/>
      <c r="B28" s="14"/>
      <c r="C28" s="42"/>
      <c r="D28" s="42"/>
      <c r="E28" s="42"/>
      <c r="F28" s="42"/>
      <c r="G28" s="42"/>
      <c r="H28" s="9"/>
      <c r="I28" s="9"/>
      <c r="J28" s="9"/>
      <c r="K28" s="9"/>
      <c r="L28" s="9"/>
      <c r="M28" s="9"/>
    </row>
    <row r="29" spans="1:13" x14ac:dyDescent="0.3">
      <c r="A29" s="14"/>
      <c r="B29" s="14"/>
      <c r="C29" s="42"/>
      <c r="D29" s="42"/>
      <c r="E29" s="42"/>
      <c r="F29" s="42"/>
      <c r="G29" s="42"/>
      <c r="H29" s="9"/>
      <c r="I29" s="9"/>
      <c r="J29" s="9"/>
      <c r="K29" s="9"/>
      <c r="L29" s="9"/>
      <c r="M29" s="9"/>
    </row>
    <row r="30" spans="1:13" x14ac:dyDescent="0.3">
      <c r="A30" s="14"/>
      <c r="B30" s="14"/>
      <c r="C30" s="42"/>
      <c r="D30" s="42"/>
      <c r="E30" s="42"/>
      <c r="F30" s="42"/>
      <c r="G30" s="42"/>
      <c r="H30" s="9"/>
      <c r="I30" s="9"/>
      <c r="J30" s="9"/>
      <c r="K30" s="9"/>
      <c r="L30" s="9"/>
      <c r="M30" s="9"/>
    </row>
    <row r="31" spans="1:13" x14ac:dyDescent="0.3">
      <c r="A31" s="14"/>
      <c r="B31" s="14"/>
      <c r="C31" s="42"/>
      <c r="D31" s="42"/>
      <c r="E31" s="42"/>
      <c r="F31" s="42"/>
      <c r="G31" s="42"/>
      <c r="H31" s="9"/>
      <c r="I31" s="9"/>
      <c r="J31" s="9"/>
      <c r="K31" s="9"/>
      <c r="L31" s="9"/>
      <c r="M31" s="9"/>
    </row>
    <row r="32" spans="1:13" x14ac:dyDescent="0.3">
      <c r="A32" s="14"/>
      <c r="B32" s="14"/>
      <c r="C32" s="42"/>
      <c r="D32" s="42"/>
      <c r="E32" s="42"/>
      <c r="F32" s="42"/>
      <c r="G32" s="42"/>
      <c r="H32" s="9"/>
      <c r="I32" s="9"/>
      <c r="J32" s="9"/>
      <c r="K32" s="9"/>
      <c r="L32" s="9"/>
      <c r="M32" s="9"/>
    </row>
    <row r="33" spans="1:13" x14ac:dyDescent="0.3">
      <c r="A33" s="14"/>
      <c r="B33" s="14"/>
      <c r="C33" s="42"/>
      <c r="D33" s="42"/>
      <c r="E33" s="42"/>
      <c r="F33" s="42"/>
      <c r="G33" s="42"/>
      <c r="H33" s="9"/>
      <c r="I33" s="9"/>
      <c r="J33" s="9"/>
      <c r="K33" s="9"/>
      <c r="L33" s="9"/>
      <c r="M33" s="9"/>
    </row>
    <row r="34" spans="1:13" x14ac:dyDescent="0.3">
      <c r="A34" s="14"/>
      <c r="B34" s="14"/>
      <c r="C34" s="42"/>
      <c r="D34" s="42"/>
      <c r="E34" s="42"/>
      <c r="F34" s="42"/>
      <c r="G34" s="42"/>
      <c r="H34" s="9"/>
      <c r="I34" s="9"/>
      <c r="J34" s="9"/>
      <c r="K34" s="9"/>
      <c r="L34" s="9"/>
      <c r="M34" s="9"/>
    </row>
    <row r="35" spans="1:13" x14ac:dyDescent="0.3">
      <c r="A35" s="14"/>
      <c r="B35" s="14"/>
      <c r="C35" s="42"/>
      <c r="D35" s="42"/>
      <c r="E35" s="42"/>
      <c r="F35" s="42"/>
      <c r="G35" s="42"/>
      <c r="H35" s="9"/>
      <c r="I35" s="9"/>
      <c r="J35" s="9"/>
      <c r="K35" s="9"/>
      <c r="L35" s="9"/>
      <c r="M35" s="9"/>
    </row>
    <row r="36" spans="1:13" x14ac:dyDescent="0.3">
      <c r="A36" s="14"/>
      <c r="B36" s="14"/>
      <c r="C36" s="42"/>
      <c r="D36" s="42"/>
      <c r="E36" s="42"/>
      <c r="F36" s="42"/>
      <c r="G36" s="42"/>
      <c r="H36" s="9"/>
      <c r="I36" s="9"/>
      <c r="J36" s="9"/>
      <c r="K36" s="9"/>
      <c r="L36" s="9"/>
      <c r="M36" s="9"/>
    </row>
    <row r="37" spans="1:13" x14ac:dyDescent="0.3">
      <c r="A37" s="14"/>
      <c r="B37" s="14"/>
      <c r="C37" s="42"/>
      <c r="D37" s="42"/>
      <c r="E37" s="42"/>
      <c r="F37" s="42"/>
      <c r="G37" s="42"/>
      <c r="H37" s="9"/>
      <c r="I37" s="9"/>
      <c r="J37" s="9"/>
      <c r="K37" s="9"/>
      <c r="L37" s="9"/>
      <c r="M37" s="9"/>
    </row>
    <row r="38" spans="1:13" x14ac:dyDescent="0.3">
      <c r="A38" s="14"/>
      <c r="B38" s="14"/>
      <c r="C38" s="42"/>
      <c r="D38" s="42"/>
      <c r="E38" s="42"/>
      <c r="F38" s="42"/>
      <c r="G38" s="42"/>
      <c r="H38" s="9"/>
      <c r="I38" s="9"/>
      <c r="J38" s="9"/>
      <c r="K38" s="9"/>
      <c r="L38" s="9"/>
      <c r="M38" s="9"/>
    </row>
    <row r="39" spans="1:13" x14ac:dyDescent="0.3">
      <c r="A39" s="14"/>
      <c r="B39" s="14"/>
      <c r="C39" s="42"/>
      <c r="D39" s="42"/>
      <c r="E39" s="42"/>
      <c r="F39" s="42"/>
      <c r="G39" s="42"/>
      <c r="H39" s="9"/>
      <c r="I39" s="9"/>
      <c r="J39" s="9"/>
      <c r="K39" s="9"/>
      <c r="L39" s="9"/>
      <c r="M39" s="9"/>
    </row>
    <row r="40" spans="1:13" x14ac:dyDescent="0.3">
      <c r="A40" s="14"/>
      <c r="B40" s="14"/>
      <c r="C40" s="42"/>
      <c r="D40" s="42"/>
      <c r="E40" s="42"/>
      <c r="F40" s="42"/>
      <c r="G40" s="42"/>
      <c r="H40" s="9"/>
      <c r="I40" s="9"/>
      <c r="J40" s="9"/>
      <c r="K40" s="9"/>
      <c r="L40" s="9"/>
      <c r="M40" s="9"/>
    </row>
    <row r="41" spans="1:13" x14ac:dyDescent="0.3">
      <c r="A41" s="14"/>
      <c r="B41" s="14"/>
      <c r="C41" s="42"/>
      <c r="D41" s="42"/>
      <c r="E41" s="42"/>
      <c r="F41" s="42"/>
      <c r="G41" s="42"/>
      <c r="H41" s="9"/>
      <c r="I41" s="9"/>
      <c r="J41" s="9"/>
      <c r="K41" s="9"/>
      <c r="L41" s="9"/>
      <c r="M41" s="9"/>
    </row>
    <row r="42" spans="1:13" x14ac:dyDescent="0.3">
      <c r="A42" s="14"/>
      <c r="B42" s="14"/>
      <c r="C42" s="42"/>
      <c r="D42" s="42"/>
      <c r="E42" s="42"/>
      <c r="F42" s="42"/>
      <c r="G42" s="42"/>
      <c r="H42" s="9"/>
      <c r="I42" s="9"/>
      <c r="J42" s="9"/>
      <c r="K42" s="9"/>
      <c r="L42" s="9"/>
      <c r="M42" s="9"/>
    </row>
    <row r="43" spans="1:13" x14ac:dyDescent="0.3">
      <c r="A43" s="14"/>
      <c r="B43" s="14"/>
      <c r="C43" s="42"/>
      <c r="D43" s="42"/>
      <c r="E43" s="42"/>
      <c r="F43" s="42"/>
      <c r="G43" s="42"/>
      <c r="H43" s="9"/>
      <c r="I43" s="9"/>
      <c r="J43" s="9"/>
      <c r="K43" s="9"/>
      <c r="L43" s="9"/>
      <c r="M43" s="9"/>
    </row>
    <row r="44" spans="1:13" x14ac:dyDescent="0.3">
      <c r="A44" s="14"/>
      <c r="B44" s="14"/>
      <c r="C44" s="42"/>
      <c r="D44" s="42"/>
      <c r="E44" s="42"/>
      <c r="F44" s="42"/>
      <c r="G44" s="42"/>
      <c r="H44" s="9"/>
      <c r="I44" s="9"/>
      <c r="J44" s="9"/>
      <c r="K44" s="9"/>
      <c r="L44" s="9"/>
      <c r="M44" s="9"/>
    </row>
    <row r="45" spans="1:13" x14ac:dyDescent="0.3">
      <c r="A45" s="14"/>
      <c r="B45" s="14"/>
      <c r="C45" s="42"/>
      <c r="D45" s="42"/>
      <c r="E45" s="42"/>
      <c r="F45" s="42"/>
      <c r="G45" s="42"/>
      <c r="H45" s="9"/>
      <c r="I45" s="9"/>
      <c r="J45" s="9"/>
      <c r="K45" s="9"/>
      <c r="L45" s="9"/>
      <c r="M45" s="9"/>
    </row>
    <row r="46" spans="1:13" x14ac:dyDescent="0.3">
      <c r="A46" s="14"/>
      <c r="B46" s="14"/>
      <c r="C46" s="42"/>
      <c r="D46" s="42"/>
      <c r="E46" s="42"/>
      <c r="F46" s="42"/>
      <c r="G46" s="42"/>
      <c r="H46" s="9"/>
      <c r="I46" s="9"/>
      <c r="J46" s="9"/>
      <c r="K46" s="9"/>
      <c r="L46" s="9"/>
      <c r="M46" s="9"/>
    </row>
    <row r="47" spans="1:13" x14ac:dyDescent="0.3">
      <c r="A47" s="14"/>
      <c r="B47" s="14"/>
      <c r="C47" s="42"/>
      <c r="D47" s="42"/>
      <c r="E47" s="42"/>
      <c r="F47" s="42"/>
      <c r="G47" s="42"/>
      <c r="H47" s="9"/>
      <c r="I47" s="9"/>
      <c r="J47" s="9"/>
      <c r="K47" s="9"/>
      <c r="L47" s="9"/>
      <c r="M47" s="9"/>
    </row>
    <row r="48" spans="1:13" x14ac:dyDescent="0.3">
      <c r="A48" s="14"/>
      <c r="B48" s="14"/>
      <c r="C48" s="42"/>
      <c r="D48" s="42"/>
      <c r="E48" s="42"/>
      <c r="F48" s="42"/>
      <c r="G48" s="42"/>
      <c r="H48" s="9"/>
      <c r="I48" s="9"/>
      <c r="J48" s="9"/>
      <c r="K48" s="9"/>
      <c r="L48" s="9"/>
      <c r="M48" s="9"/>
    </row>
    <row r="49" spans="1:13" x14ac:dyDescent="0.3">
      <c r="A49" s="14"/>
      <c r="B49" s="14"/>
      <c r="C49" s="42"/>
      <c r="D49" s="42"/>
      <c r="E49" s="42"/>
      <c r="F49" s="42"/>
      <c r="G49" s="42"/>
      <c r="H49" s="9"/>
      <c r="I49" s="9"/>
      <c r="J49" s="9"/>
      <c r="K49" s="9"/>
      <c r="L49" s="9"/>
      <c r="M49" s="9"/>
    </row>
    <row r="50" spans="1:13" x14ac:dyDescent="0.3">
      <c r="A50" s="14"/>
      <c r="B50" s="14"/>
      <c r="C50" s="42"/>
      <c r="D50" s="42"/>
      <c r="E50" s="42"/>
      <c r="F50" s="42"/>
      <c r="G50" s="42"/>
      <c r="H50" s="9"/>
      <c r="I50" s="9"/>
      <c r="J50" s="9"/>
      <c r="K50" s="9"/>
      <c r="L50" s="9"/>
      <c r="M50" s="9"/>
    </row>
    <row r="51" spans="1:13" x14ac:dyDescent="0.3">
      <c r="A51" s="14"/>
      <c r="B51" s="14"/>
      <c r="C51" s="42"/>
      <c r="D51" s="42"/>
      <c r="E51" s="42"/>
      <c r="F51" s="42"/>
      <c r="G51" s="42"/>
      <c r="H51" s="9"/>
      <c r="I51" s="9"/>
      <c r="J51" s="9"/>
      <c r="K51" s="9"/>
      <c r="L51" s="9"/>
      <c r="M51" s="9"/>
    </row>
    <row r="52" spans="1:13" x14ac:dyDescent="0.3">
      <c r="A52" s="14"/>
      <c r="B52" s="14"/>
      <c r="C52" s="42"/>
      <c r="D52" s="42"/>
      <c r="E52" s="42"/>
      <c r="F52" s="42"/>
      <c r="G52" s="42"/>
      <c r="H52" s="9"/>
      <c r="I52" s="9"/>
      <c r="J52" s="9"/>
      <c r="K52" s="9"/>
      <c r="L52" s="9"/>
      <c r="M52" s="9"/>
    </row>
    <row r="53" spans="1:13" x14ac:dyDescent="0.3">
      <c r="A53" s="14"/>
      <c r="B53" s="14"/>
      <c r="C53" s="42"/>
      <c r="D53" s="42"/>
      <c r="E53" s="42"/>
      <c r="F53" s="42"/>
      <c r="G53" s="42"/>
      <c r="H53" s="9"/>
      <c r="I53" s="9"/>
      <c r="J53" s="9"/>
      <c r="K53" s="9"/>
      <c r="L53" s="9"/>
      <c r="M53" s="9"/>
    </row>
    <row r="54" spans="1:13" x14ac:dyDescent="0.3">
      <c r="A54" s="14"/>
      <c r="B54" s="14"/>
      <c r="C54" s="42"/>
      <c r="D54" s="42"/>
      <c r="E54" s="42"/>
      <c r="F54" s="42"/>
      <c r="G54" s="42"/>
      <c r="H54" s="9"/>
      <c r="I54" s="9"/>
      <c r="J54" s="9"/>
      <c r="K54" s="9"/>
      <c r="L54" s="9"/>
      <c r="M54" s="9"/>
    </row>
    <row r="55" spans="1:13" x14ac:dyDescent="0.3">
      <c r="A55" s="14"/>
      <c r="B55" s="14"/>
      <c r="C55" s="42"/>
      <c r="D55" s="42"/>
      <c r="E55" s="42"/>
      <c r="F55" s="42"/>
      <c r="G55" s="42"/>
      <c r="H55" s="9"/>
      <c r="I55" s="9"/>
      <c r="J55" s="9"/>
      <c r="K55" s="9"/>
      <c r="L55" s="9"/>
      <c r="M55" s="9"/>
    </row>
    <row r="56" spans="1:13" x14ac:dyDescent="0.3">
      <c r="A56" s="14"/>
      <c r="B56" s="14"/>
      <c r="C56" s="42"/>
      <c r="D56" s="42"/>
      <c r="E56" s="42"/>
      <c r="F56" s="42"/>
      <c r="G56" s="42"/>
      <c r="H56" s="9"/>
      <c r="I56" s="9"/>
      <c r="J56" s="9"/>
      <c r="K56" s="9"/>
      <c r="L56" s="9"/>
      <c r="M56" s="9"/>
    </row>
    <row r="57" spans="1:13" x14ac:dyDescent="0.3">
      <c r="A57" s="14"/>
      <c r="B57" s="14"/>
      <c r="C57" s="42"/>
      <c r="D57" s="42"/>
      <c r="E57" s="42"/>
      <c r="F57" s="42"/>
      <c r="G57" s="42"/>
      <c r="H57" s="9"/>
      <c r="I57" s="9"/>
      <c r="J57" s="9"/>
      <c r="K57" s="9"/>
      <c r="L57" s="9"/>
      <c r="M57" s="9"/>
    </row>
    <row r="58" spans="1:13" x14ac:dyDescent="0.3">
      <c r="A58" s="14"/>
      <c r="B58" s="14"/>
      <c r="C58" s="42"/>
      <c r="D58" s="42"/>
      <c r="E58" s="42"/>
      <c r="F58" s="42"/>
      <c r="G58" s="42"/>
      <c r="H58" s="9"/>
      <c r="I58" s="9"/>
      <c r="J58" s="9"/>
      <c r="K58" s="9"/>
      <c r="L58" s="9"/>
      <c r="M58" s="9"/>
    </row>
    <row r="59" spans="1:13" x14ac:dyDescent="0.3">
      <c r="A59" s="14"/>
      <c r="B59" s="14"/>
      <c r="C59" s="42"/>
      <c r="D59" s="42"/>
      <c r="E59" s="42"/>
      <c r="F59" s="42"/>
      <c r="G59" s="42"/>
      <c r="H59" s="9"/>
      <c r="I59" s="9"/>
      <c r="J59" s="9"/>
      <c r="K59" s="9"/>
      <c r="L59" s="9"/>
      <c r="M59" s="9"/>
    </row>
    <row r="60" spans="1:13" x14ac:dyDescent="0.3">
      <c r="A60" s="14"/>
      <c r="B60" s="14"/>
      <c r="C60" s="42"/>
      <c r="D60" s="42"/>
      <c r="E60" s="42"/>
      <c r="F60" s="42"/>
      <c r="G60" s="42"/>
      <c r="H60" s="9"/>
      <c r="I60" s="9"/>
      <c r="J60" s="9"/>
      <c r="K60" s="9"/>
      <c r="L60" s="9"/>
      <c r="M60" s="9"/>
    </row>
    <row r="61" spans="1:13" x14ac:dyDescent="0.3">
      <c r="A61" s="14"/>
      <c r="B61" s="14"/>
      <c r="C61" s="42"/>
      <c r="D61" s="42"/>
      <c r="E61" s="42"/>
      <c r="F61" s="42"/>
      <c r="G61" s="42"/>
      <c r="H61" s="9"/>
      <c r="I61" s="9"/>
      <c r="J61" s="9"/>
      <c r="K61" s="9"/>
      <c r="L61" s="9"/>
      <c r="M61" s="9"/>
    </row>
    <row r="62" spans="1:13" x14ac:dyDescent="0.3">
      <c r="A62" s="14"/>
      <c r="B62" s="14"/>
      <c r="C62" s="42"/>
      <c r="D62" s="42"/>
      <c r="E62" s="42"/>
      <c r="F62" s="42"/>
      <c r="G62" s="42"/>
      <c r="H62" s="9"/>
      <c r="I62" s="9"/>
      <c r="J62" s="9"/>
      <c r="K62" s="9"/>
      <c r="L62" s="9"/>
      <c r="M62" s="9"/>
    </row>
    <row r="63" spans="1:13" x14ac:dyDescent="0.3">
      <c r="A63" s="14"/>
      <c r="B63" s="14"/>
      <c r="C63" s="42"/>
      <c r="D63" s="42"/>
      <c r="E63" s="42"/>
      <c r="F63" s="42"/>
      <c r="G63" s="42"/>
      <c r="H63" s="9"/>
      <c r="I63" s="9"/>
      <c r="J63" s="9"/>
      <c r="K63" s="9"/>
      <c r="L63" s="9"/>
      <c r="M63" s="9"/>
    </row>
    <row r="64" spans="1:13" x14ac:dyDescent="0.3">
      <c r="A64" s="14"/>
      <c r="B64" s="14"/>
      <c r="C64" s="42"/>
      <c r="D64" s="42"/>
      <c r="E64" s="42"/>
      <c r="F64" s="42"/>
      <c r="G64" s="42"/>
      <c r="H64" s="9"/>
      <c r="I64" s="9"/>
      <c r="J64" s="9"/>
      <c r="K64" s="9"/>
      <c r="L64" s="9"/>
      <c r="M64" s="9"/>
    </row>
    <row r="65" spans="1:13" x14ac:dyDescent="0.3">
      <c r="A65" s="14"/>
      <c r="B65" s="14"/>
      <c r="C65" s="42"/>
      <c r="D65" s="42"/>
      <c r="E65" s="42"/>
      <c r="F65" s="42"/>
      <c r="G65" s="42"/>
      <c r="H65" s="9"/>
      <c r="I65" s="9"/>
      <c r="J65" s="9"/>
      <c r="K65" s="9"/>
      <c r="L65" s="9"/>
      <c r="M65" s="9"/>
    </row>
    <row r="66" spans="1:13" x14ac:dyDescent="0.3">
      <c r="A66" s="14"/>
      <c r="B66" s="14"/>
      <c r="C66" s="42"/>
      <c r="D66" s="42"/>
      <c r="E66" s="42"/>
      <c r="F66" s="42"/>
      <c r="G66" s="42"/>
      <c r="H66" s="9"/>
      <c r="I66" s="9"/>
      <c r="J66" s="9"/>
      <c r="K66" s="9"/>
      <c r="L66" s="9"/>
      <c r="M66" s="9"/>
    </row>
    <row r="67" spans="1:13" x14ac:dyDescent="0.3">
      <c r="A67" s="14"/>
      <c r="B67" s="14"/>
      <c r="C67" s="42"/>
      <c r="D67" s="42"/>
      <c r="E67" s="42"/>
      <c r="F67" s="42"/>
      <c r="G67" s="42"/>
      <c r="H67" s="9"/>
      <c r="I67" s="9"/>
      <c r="J67" s="9"/>
      <c r="K67" s="9"/>
      <c r="L67" s="9"/>
      <c r="M67" s="9"/>
    </row>
    <row r="68" spans="1:13" x14ac:dyDescent="0.3">
      <c r="A68" s="14"/>
      <c r="B68" s="14"/>
      <c r="C68" s="42"/>
      <c r="D68" s="42"/>
      <c r="E68" s="42"/>
      <c r="F68" s="42"/>
      <c r="G68" s="42"/>
      <c r="H68" s="9"/>
      <c r="I68" s="9"/>
      <c r="J68" s="9"/>
      <c r="K68" s="9"/>
      <c r="L68" s="9"/>
      <c r="M68" s="9"/>
    </row>
    <row r="69" spans="1:13" x14ac:dyDescent="0.3">
      <c r="A69" s="14"/>
      <c r="B69" s="14"/>
      <c r="C69" s="42"/>
      <c r="D69" s="42"/>
      <c r="E69" s="42"/>
      <c r="F69" s="42"/>
      <c r="G69" s="42"/>
      <c r="H69" s="9"/>
      <c r="I69" s="9"/>
      <c r="J69" s="9"/>
      <c r="K69" s="9"/>
      <c r="L69" s="9"/>
      <c r="M69" s="9"/>
    </row>
    <row r="70" spans="1:13" x14ac:dyDescent="0.3">
      <c r="A70" s="14"/>
      <c r="B70" s="14"/>
      <c r="C70" s="42"/>
      <c r="D70" s="42"/>
      <c r="E70" s="42"/>
      <c r="F70" s="42"/>
      <c r="G70" s="42"/>
      <c r="H70" s="9"/>
      <c r="I70" s="9"/>
      <c r="J70" s="9"/>
      <c r="K70" s="9"/>
      <c r="L70" s="9"/>
      <c r="M70" s="9"/>
    </row>
    <row r="71" spans="1:13" x14ac:dyDescent="0.3">
      <c r="A71" s="14"/>
      <c r="B71" s="14"/>
      <c r="C71" s="42"/>
      <c r="D71" s="42"/>
      <c r="E71" s="42"/>
      <c r="F71" s="42"/>
      <c r="G71" s="42"/>
      <c r="H71" s="9"/>
      <c r="I71" s="9"/>
      <c r="J71" s="9"/>
      <c r="K71" s="9"/>
      <c r="L71" s="9"/>
      <c r="M71" s="9"/>
    </row>
    <row r="72" spans="1:13" x14ac:dyDescent="0.3">
      <c r="A72" s="14"/>
      <c r="B72" s="14"/>
      <c r="C72" s="42"/>
      <c r="D72" s="42"/>
      <c r="E72" s="42"/>
      <c r="F72" s="42"/>
      <c r="G72" s="42"/>
      <c r="H72" s="9"/>
      <c r="I72" s="9"/>
      <c r="J72" s="9"/>
      <c r="K72" s="9"/>
      <c r="L72" s="9"/>
      <c r="M72" s="9"/>
    </row>
    <row r="73" spans="1:13" x14ac:dyDescent="0.3">
      <c r="A73" s="14"/>
      <c r="B73" s="14"/>
      <c r="C73" s="42"/>
      <c r="D73" s="42"/>
      <c r="E73" s="42"/>
      <c r="F73" s="42"/>
      <c r="G73" s="42"/>
      <c r="H73" s="9"/>
      <c r="I73" s="9"/>
      <c r="J73" s="9"/>
      <c r="K73" s="9"/>
      <c r="L73" s="9"/>
      <c r="M73" s="9"/>
    </row>
    <row r="74" spans="1:13" x14ac:dyDescent="0.3">
      <c r="A74" s="14"/>
      <c r="B74" s="14"/>
      <c r="C74" s="42"/>
      <c r="D74" s="42"/>
      <c r="E74" s="42"/>
      <c r="F74" s="42"/>
      <c r="G74" s="42"/>
      <c r="H74" s="9"/>
      <c r="I74" s="9"/>
      <c r="J74" s="9"/>
      <c r="K74" s="9"/>
      <c r="L74" s="9"/>
      <c r="M74" s="9"/>
    </row>
    <row r="75" spans="1:13" x14ac:dyDescent="0.3">
      <c r="A75" s="14"/>
      <c r="B75" s="14"/>
      <c r="C75" s="42"/>
      <c r="D75" s="42"/>
      <c r="E75" s="42"/>
      <c r="F75" s="42"/>
      <c r="G75" s="42"/>
      <c r="H75" s="9"/>
      <c r="I75" s="9"/>
      <c r="J75" s="9"/>
      <c r="K75" s="9"/>
      <c r="L75" s="9"/>
      <c r="M75" s="9"/>
    </row>
    <row r="76" spans="1:13" x14ac:dyDescent="0.3">
      <c r="A76" s="14"/>
      <c r="B76" s="14"/>
      <c r="C76" s="42"/>
      <c r="D76" s="42"/>
      <c r="E76" s="42"/>
      <c r="F76" s="42"/>
      <c r="G76" s="42"/>
      <c r="H76" s="9"/>
      <c r="I76" s="9"/>
      <c r="J76" s="9"/>
      <c r="K76" s="9"/>
      <c r="L76" s="9"/>
      <c r="M76" s="9"/>
    </row>
    <row r="77" spans="1:13" x14ac:dyDescent="0.3">
      <c r="A77" s="14"/>
      <c r="B77" s="14"/>
      <c r="C77" s="42"/>
      <c r="D77" s="42"/>
      <c r="E77" s="42"/>
      <c r="F77" s="42"/>
      <c r="G77" s="42"/>
      <c r="H77" s="9"/>
      <c r="I77" s="9"/>
      <c r="J77" s="9"/>
      <c r="K77" s="9"/>
      <c r="L77" s="9"/>
      <c r="M77" s="9"/>
    </row>
    <row r="78" spans="1:13" x14ac:dyDescent="0.3">
      <c r="A78" s="14"/>
      <c r="B78" s="14"/>
      <c r="C78" s="42"/>
      <c r="D78" s="42"/>
      <c r="E78" s="42"/>
      <c r="F78" s="42"/>
      <c r="G78" s="42"/>
      <c r="H78" s="9"/>
      <c r="I78" s="9"/>
      <c r="J78" s="9"/>
      <c r="K78" s="9"/>
      <c r="L78" s="9"/>
      <c r="M78" s="9"/>
    </row>
    <row r="79" spans="1:13" x14ac:dyDescent="0.3">
      <c r="A79" s="14"/>
      <c r="B79" s="14"/>
      <c r="C79" s="42"/>
      <c r="D79" s="42"/>
      <c r="E79" s="42"/>
      <c r="F79" s="42"/>
      <c r="G79" s="42"/>
      <c r="H79" s="9"/>
      <c r="I79" s="9"/>
      <c r="J79" s="9"/>
      <c r="K79" s="9"/>
      <c r="L79" s="9"/>
      <c r="M79" s="9"/>
    </row>
    <row r="80" spans="1:13" x14ac:dyDescent="0.3">
      <c r="A80" s="14"/>
      <c r="B80" s="14"/>
      <c r="C80" s="42"/>
      <c r="D80" s="42"/>
      <c r="E80" s="42"/>
      <c r="F80" s="42"/>
      <c r="G80" s="42"/>
      <c r="H80" s="9"/>
      <c r="I80" s="9"/>
      <c r="J80" s="9"/>
      <c r="K80" s="9"/>
      <c r="L80" s="9"/>
      <c r="M80" s="9"/>
    </row>
    <row r="81" spans="1:13" x14ac:dyDescent="0.3">
      <c r="A81" s="14"/>
      <c r="B81" s="14"/>
      <c r="C81" s="42"/>
      <c r="D81" s="42"/>
      <c r="E81" s="42"/>
      <c r="F81" s="42"/>
      <c r="G81" s="42"/>
      <c r="H81" s="9"/>
      <c r="I81" s="9"/>
      <c r="J81" s="9"/>
      <c r="K81" s="9"/>
      <c r="L81" s="9"/>
      <c r="M81" s="9"/>
    </row>
    <row r="82" spans="1:13" x14ac:dyDescent="0.3">
      <c r="A82" s="14"/>
      <c r="B82" s="14"/>
      <c r="C82" s="42"/>
      <c r="D82" s="42"/>
      <c r="E82" s="42"/>
      <c r="F82" s="42"/>
      <c r="G82" s="42"/>
      <c r="H82" s="9"/>
      <c r="I82" s="9"/>
      <c r="J82" s="9"/>
      <c r="K82" s="9"/>
      <c r="L82" s="9"/>
      <c r="M82" s="9"/>
    </row>
    <row r="83" spans="1:13" x14ac:dyDescent="0.3">
      <c r="A83" s="14"/>
      <c r="B83" s="14"/>
      <c r="C83" s="42"/>
      <c r="D83" s="42"/>
      <c r="E83" s="42"/>
      <c r="F83" s="42"/>
      <c r="G83" s="42"/>
      <c r="H83" s="9"/>
      <c r="I83" s="9"/>
      <c r="J83" s="9"/>
      <c r="K83" s="9"/>
      <c r="L83" s="9"/>
      <c r="M83" s="9"/>
    </row>
    <row r="84" spans="1:13" x14ac:dyDescent="0.3">
      <c r="A84" s="14"/>
      <c r="B84" s="14"/>
      <c r="C84" s="42"/>
      <c r="D84" s="42"/>
      <c r="E84" s="42"/>
      <c r="F84" s="42"/>
      <c r="G84" s="42"/>
      <c r="H84" s="9"/>
      <c r="I84" s="9"/>
      <c r="J84" s="9"/>
      <c r="K84" s="9"/>
      <c r="L84" s="9"/>
      <c r="M84" s="9"/>
    </row>
    <row r="85" spans="1:13" x14ac:dyDescent="0.3">
      <c r="A85" s="14"/>
      <c r="B85" s="14"/>
      <c r="C85" s="42"/>
      <c r="D85" s="42"/>
      <c r="E85" s="42"/>
      <c r="F85" s="42"/>
      <c r="G85" s="42"/>
      <c r="H85" s="9"/>
      <c r="I85" s="9"/>
      <c r="J85" s="9"/>
      <c r="K85" s="9"/>
      <c r="L85" s="9"/>
      <c r="M85" s="9"/>
    </row>
    <row r="86" spans="1:13" x14ac:dyDescent="0.3">
      <c r="A86" s="14"/>
      <c r="B86" s="14"/>
      <c r="C86" s="42"/>
      <c r="D86" s="42"/>
      <c r="E86" s="42"/>
      <c r="F86" s="42"/>
      <c r="G86" s="42"/>
      <c r="H86" s="9"/>
      <c r="I86" s="9"/>
      <c r="J86" s="9"/>
      <c r="K86" s="9"/>
      <c r="L86" s="9"/>
      <c r="M86" s="9"/>
    </row>
    <row r="87" spans="1:13" x14ac:dyDescent="0.3">
      <c r="A87" s="14"/>
      <c r="B87" s="14"/>
      <c r="C87" s="42"/>
      <c r="D87" s="42"/>
      <c r="E87" s="42"/>
      <c r="F87" s="42"/>
      <c r="G87" s="42"/>
      <c r="H87" s="9"/>
      <c r="I87" s="9"/>
      <c r="J87" s="9"/>
      <c r="K87" s="9"/>
      <c r="L87" s="9"/>
      <c r="M87" s="9"/>
    </row>
    <row r="88" spans="1:13" x14ac:dyDescent="0.3">
      <c r="A88" s="14"/>
      <c r="B88" s="14"/>
      <c r="C88" s="42"/>
      <c r="D88" s="42"/>
      <c r="E88" s="42"/>
      <c r="F88" s="42"/>
      <c r="G88" s="42"/>
      <c r="H88" s="9"/>
      <c r="I88" s="9"/>
      <c r="J88" s="9"/>
      <c r="K88" s="9"/>
      <c r="L88" s="9"/>
      <c r="M88" s="9"/>
    </row>
    <row r="89" spans="1:13" x14ac:dyDescent="0.3">
      <c r="A89" s="14"/>
      <c r="B89" s="14"/>
      <c r="C89" s="42"/>
      <c r="D89" s="42"/>
      <c r="E89" s="42"/>
      <c r="F89" s="42"/>
      <c r="G89" s="42"/>
      <c r="H89" s="9"/>
      <c r="I89" s="9"/>
      <c r="J89" s="9"/>
      <c r="K89" s="9"/>
      <c r="L89" s="9"/>
      <c r="M89" s="9"/>
    </row>
    <row r="90" spans="1:13" x14ac:dyDescent="0.3">
      <c r="A90" s="14"/>
      <c r="B90" s="14"/>
      <c r="C90" s="42"/>
      <c r="D90" s="42"/>
      <c r="E90" s="42"/>
      <c r="F90" s="42"/>
      <c r="G90" s="42"/>
      <c r="H90" s="9"/>
      <c r="I90" s="9"/>
      <c r="J90" s="9"/>
      <c r="K90" s="9"/>
      <c r="L90" s="9"/>
      <c r="M90" s="9"/>
    </row>
    <row r="91" spans="1:13" x14ac:dyDescent="0.3">
      <c r="A91" s="14"/>
      <c r="B91" s="14"/>
      <c r="C91" s="42"/>
      <c r="D91" s="42"/>
      <c r="E91" s="42"/>
      <c r="F91" s="42"/>
      <c r="G91" s="42"/>
      <c r="H91" s="9"/>
      <c r="I91" s="9"/>
      <c r="J91" s="9"/>
      <c r="K91" s="9"/>
      <c r="L91" s="9"/>
      <c r="M91" s="9"/>
    </row>
    <row r="92" spans="1:13" x14ac:dyDescent="0.3">
      <c r="A92" s="14"/>
      <c r="B92" s="14"/>
      <c r="C92" s="42"/>
      <c r="D92" s="42"/>
      <c r="E92" s="42"/>
      <c r="F92" s="42"/>
      <c r="G92" s="42"/>
      <c r="H92" s="9"/>
      <c r="I92" s="9"/>
      <c r="J92" s="9"/>
      <c r="K92" s="9"/>
      <c r="L92" s="9"/>
      <c r="M92" s="9"/>
    </row>
    <row r="93" spans="1:13" x14ac:dyDescent="0.3">
      <c r="A93" s="14"/>
      <c r="B93" s="14"/>
      <c r="C93" s="42"/>
      <c r="D93" s="42"/>
      <c r="E93" s="42"/>
      <c r="F93" s="42"/>
      <c r="G93" s="42"/>
      <c r="H93" s="9"/>
      <c r="I93" s="9"/>
      <c r="J93" s="9"/>
      <c r="K93" s="9"/>
      <c r="L93" s="9"/>
      <c r="M93" s="9"/>
    </row>
    <row r="94" spans="1:13" x14ac:dyDescent="0.3">
      <c r="A94" s="14"/>
      <c r="B94" s="14"/>
      <c r="C94" s="42"/>
      <c r="D94" s="42"/>
      <c r="E94" s="42"/>
      <c r="F94" s="42"/>
      <c r="G94" s="42"/>
      <c r="H94" s="9"/>
      <c r="I94" s="9"/>
      <c r="J94" s="9"/>
      <c r="K94" s="9"/>
      <c r="L94" s="9"/>
      <c r="M94" s="9"/>
    </row>
    <row r="95" spans="1:13" x14ac:dyDescent="0.3">
      <c r="A95" s="14"/>
      <c r="B95" s="14"/>
      <c r="C95" s="42"/>
      <c r="D95" s="42"/>
      <c r="E95" s="42"/>
      <c r="F95" s="42"/>
      <c r="G95" s="42"/>
      <c r="H95" s="9"/>
      <c r="I95" s="9"/>
      <c r="J95" s="9"/>
      <c r="K95" s="9"/>
      <c r="L95" s="9"/>
      <c r="M95" s="9"/>
    </row>
    <row r="96" spans="1:13" x14ac:dyDescent="0.3">
      <c r="A96" s="14"/>
      <c r="B96" s="14"/>
      <c r="C96" s="42"/>
      <c r="D96" s="42"/>
      <c r="E96" s="42"/>
      <c r="F96" s="42"/>
      <c r="G96" s="42"/>
      <c r="H96" s="9"/>
      <c r="I96" s="9"/>
      <c r="J96" s="9"/>
      <c r="K96" s="9"/>
      <c r="L96" s="9"/>
      <c r="M96" s="9"/>
    </row>
  </sheetData>
  <mergeCells count="5">
    <mergeCell ref="B16:G16"/>
    <mergeCell ref="B10:G10"/>
    <mergeCell ref="B11:G11"/>
    <mergeCell ref="B12:G12"/>
    <mergeCell ref="B13:G15"/>
  </mergeCells>
  <printOptions horizontalCentered="1"/>
  <pageMargins left="0.25" right="0.25" top="0.75" bottom="0.75" header="0.3" footer="0.3"/>
  <pageSetup orientation="landscape" r:id="rId1"/>
  <headerFooter>
    <oddFooter>&amp;C&amp;"Century Gothic,Regular"&amp;9Page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B0037-D938-4CF7-B985-08E9476784E6}">
  <sheetPr codeName="Sheet6">
    <tabColor rgb="FF037784"/>
    <pageSetUpPr fitToPage="1"/>
  </sheetPr>
  <dimension ref="A1:R199"/>
  <sheetViews>
    <sheetView zoomScale="130" zoomScaleNormal="130" zoomScaleSheetLayoutView="130" workbookViewId="0"/>
  </sheetViews>
  <sheetFormatPr defaultRowHeight="15.75" x14ac:dyDescent="0.3"/>
  <cols>
    <col min="1" max="1" width="9.140625" style="54" customWidth="1"/>
    <col min="2" max="2" width="45.7109375" style="54" customWidth="1"/>
    <col min="3" max="7" width="13.7109375" style="24" customWidth="1"/>
    <col min="8" max="8" width="45.140625" customWidth="1"/>
  </cols>
  <sheetData>
    <row r="1" spans="1:18" s="54" customFormat="1" ht="20.45" customHeight="1" x14ac:dyDescent="0.3">
      <c r="A1" s="14"/>
      <c r="B1" s="50" t="s">
        <v>25</v>
      </c>
      <c r="C1" s="75"/>
      <c r="D1" s="75"/>
      <c r="E1" s="75"/>
      <c r="F1" s="75"/>
      <c r="G1" s="76"/>
      <c r="H1" s="14"/>
      <c r="I1" s="14"/>
      <c r="J1" s="14"/>
      <c r="K1" s="14"/>
      <c r="L1" s="14"/>
      <c r="M1" s="14"/>
    </row>
    <row r="2" spans="1:18" s="54" customFormat="1" ht="13.5" x14ac:dyDescent="0.3">
      <c r="A2" s="14"/>
      <c r="B2" s="447" t="s">
        <v>26</v>
      </c>
      <c r="C2" s="448"/>
      <c r="D2" s="448"/>
      <c r="E2" s="448"/>
      <c r="F2" s="448"/>
      <c r="G2" s="449"/>
      <c r="H2" s="14"/>
      <c r="I2" s="14"/>
      <c r="J2" s="14"/>
      <c r="K2" s="14"/>
      <c r="L2" s="14"/>
      <c r="M2" s="14"/>
    </row>
    <row r="3" spans="1:18" s="54" customFormat="1" ht="13.5" x14ac:dyDescent="0.3">
      <c r="A3" s="14"/>
      <c r="B3" s="52"/>
      <c r="C3" s="55">
        <v>2016</v>
      </c>
      <c r="D3" s="55">
        <v>2017</v>
      </c>
      <c r="E3" s="55">
        <v>2018</v>
      </c>
      <c r="F3" s="55">
        <v>2019</v>
      </c>
      <c r="G3" s="10">
        <v>2020</v>
      </c>
      <c r="H3" s="14"/>
      <c r="I3" s="14"/>
      <c r="J3" s="14"/>
      <c r="K3" s="14"/>
      <c r="L3" s="14"/>
      <c r="M3" s="14"/>
    </row>
    <row r="4" spans="1:18" s="54" customFormat="1" ht="15.75" customHeight="1" x14ac:dyDescent="0.3">
      <c r="A4" s="14"/>
      <c r="B4" s="4" t="s">
        <v>787</v>
      </c>
      <c r="C4" s="73"/>
      <c r="D4" s="73"/>
      <c r="E4" s="73"/>
      <c r="F4" s="73"/>
      <c r="G4" s="74"/>
      <c r="H4" s="46"/>
      <c r="I4" s="14"/>
      <c r="J4" s="14"/>
      <c r="K4" s="14"/>
      <c r="L4" s="14"/>
      <c r="M4" s="14"/>
    </row>
    <row r="5" spans="1:18" s="56" customFormat="1" ht="13.5" customHeight="1" x14ac:dyDescent="0.3">
      <c r="A5" s="131"/>
      <c r="B5" s="61" t="s">
        <v>64</v>
      </c>
      <c r="C5" s="172">
        <v>100922.82400000001</v>
      </c>
      <c r="D5" s="172">
        <v>94316.051000000007</v>
      </c>
      <c r="E5" s="172">
        <v>111722.615853</v>
      </c>
      <c r="F5" s="172">
        <v>99323.441650000008</v>
      </c>
      <c r="G5" s="180">
        <v>96749.452000000005</v>
      </c>
      <c r="H5" s="137"/>
      <c r="I5" s="306"/>
      <c r="J5" s="306"/>
      <c r="K5" s="14"/>
      <c r="L5" s="14"/>
      <c r="M5" s="14"/>
      <c r="N5" s="54"/>
      <c r="O5" s="54"/>
      <c r="P5" s="54"/>
      <c r="Q5" s="54"/>
      <c r="R5" s="54"/>
    </row>
    <row r="6" spans="1:18" s="56" customFormat="1" ht="13.5" customHeight="1" x14ac:dyDescent="0.3">
      <c r="A6" s="131"/>
      <c r="B6" s="61" t="s">
        <v>77</v>
      </c>
      <c r="C6" s="172">
        <v>121826.689</v>
      </c>
      <c r="D6" s="172">
        <v>110042.645</v>
      </c>
      <c r="E6" s="172">
        <v>68177.043892200003</v>
      </c>
      <c r="F6" s="172">
        <v>60475.317999999999</v>
      </c>
      <c r="G6" s="180">
        <v>49787.892999999996</v>
      </c>
      <c r="H6" s="137"/>
      <c r="I6" s="306"/>
      <c r="J6" s="306"/>
      <c r="K6" s="14"/>
      <c r="L6" s="14"/>
      <c r="M6" s="14"/>
      <c r="N6" s="54"/>
      <c r="O6" s="54"/>
      <c r="P6" s="54"/>
      <c r="Q6" s="54"/>
      <c r="R6" s="54"/>
    </row>
    <row r="7" spans="1:18" s="56" customFormat="1" ht="13.5" customHeight="1" x14ac:dyDescent="0.3">
      <c r="A7" s="131"/>
      <c r="B7" s="61" t="s">
        <v>713</v>
      </c>
      <c r="C7" s="183">
        <v>0</v>
      </c>
      <c r="D7" s="183">
        <v>0</v>
      </c>
      <c r="E7" s="172">
        <v>46843.615387200007</v>
      </c>
      <c r="F7" s="172">
        <v>48578.18</v>
      </c>
      <c r="G7" s="180">
        <v>49217.925000000003</v>
      </c>
      <c r="H7" s="137"/>
      <c r="I7" s="306"/>
      <c r="J7" s="306"/>
      <c r="K7" s="14"/>
      <c r="L7" s="14"/>
      <c r="M7" s="14"/>
      <c r="N7" s="54"/>
      <c r="O7" s="54"/>
      <c r="P7" s="54"/>
      <c r="Q7" s="54"/>
      <c r="R7" s="54"/>
    </row>
    <row r="8" spans="1:18" s="56" customFormat="1" ht="13.5" customHeight="1" x14ac:dyDescent="0.3">
      <c r="A8" s="131"/>
      <c r="B8" s="61" t="s">
        <v>63</v>
      </c>
      <c r="C8" s="172">
        <v>49032.061200000004</v>
      </c>
      <c r="D8" s="172">
        <v>43863.976999999999</v>
      </c>
      <c r="E8" s="172">
        <v>52750.215124599999</v>
      </c>
      <c r="F8" s="172">
        <v>57153.051017999998</v>
      </c>
      <c r="G8" s="180">
        <v>41982.817999999999</v>
      </c>
      <c r="H8" s="137"/>
      <c r="I8" s="306"/>
      <c r="J8" s="306"/>
      <c r="K8" s="14"/>
      <c r="L8" s="14"/>
      <c r="M8" s="14"/>
      <c r="N8" s="54"/>
      <c r="O8" s="54"/>
      <c r="P8" s="54"/>
      <c r="Q8" s="54"/>
      <c r="R8" s="54"/>
    </row>
    <row r="9" spans="1:18" s="56" customFormat="1" ht="13.5" customHeight="1" x14ac:dyDescent="0.3">
      <c r="A9" s="131"/>
      <c r="B9" s="61" t="s">
        <v>717</v>
      </c>
      <c r="C9" s="172">
        <v>30682.005100000002</v>
      </c>
      <c r="D9" s="172">
        <v>26814.467000000001</v>
      </c>
      <c r="E9" s="172">
        <v>31126.656659299999</v>
      </c>
      <c r="F9" s="172">
        <v>37033.731</v>
      </c>
      <c r="G9" s="180">
        <v>23560.609</v>
      </c>
      <c r="H9" s="137"/>
      <c r="I9" s="306"/>
      <c r="J9" s="306"/>
      <c r="K9" s="14"/>
      <c r="L9" s="14"/>
      <c r="M9" s="14"/>
      <c r="N9" s="54"/>
      <c r="O9" s="54"/>
      <c r="P9" s="54"/>
      <c r="Q9" s="54"/>
      <c r="R9" s="54"/>
    </row>
    <row r="10" spans="1:18" s="56" customFormat="1" ht="13.5" customHeight="1" x14ac:dyDescent="0.3">
      <c r="A10" s="131"/>
      <c r="B10" s="63" t="s">
        <v>788</v>
      </c>
      <c r="C10" s="185">
        <v>302463.57930000004</v>
      </c>
      <c r="D10" s="185">
        <v>275037.14</v>
      </c>
      <c r="E10" s="185">
        <v>310620.1469163</v>
      </c>
      <c r="F10" s="185">
        <v>302563.72166799998</v>
      </c>
      <c r="G10" s="186">
        <v>261298.69700000001</v>
      </c>
      <c r="H10" s="125"/>
      <c r="I10" s="131"/>
      <c r="J10" s="131"/>
      <c r="K10" s="14"/>
      <c r="L10" s="14"/>
      <c r="M10" s="14"/>
      <c r="N10" s="54"/>
      <c r="O10" s="54"/>
      <c r="P10" s="54"/>
      <c r="Q10" s="54"/>
      <c r="R10" s="54"/>
    </row>
    <row r="11" spans="1:18" s="56" customFormat="1" ht="13.5" customHeight="1" x14ac:dyDescent="0.3">
      <c r="A11" s="131"/>
      <c r="B11" s="63" t="s">
        <v>1043</v>
      </c>
      <c r="C11" s="185">
        <v>1399835.09396</v>
      </c>
      <c r="D11" s="185">
        <v>1285205.6869999999</v>
      </c>
      <c r="E11" s="185">
        <v>1377971.2770751</v>
      </c>
      <c r="F11" s="185">
        <v>1408513.2650000001</v>
      </c>
      <c r="G11" s="186">
        <v>1231053.2290000001</v>
      </c>
      <c r="H11" s="125"/>
      <c r="I11" s="131"/>
      <c r="J11" s="131"/>
      <c r="K11" s="14"/>
      <c r="L11" s="14"/>
      <c r="M11" s="14"/>
      <c r="N11" s="54"/>
      <c r="O11" s="54"/>
      <c r="P11" s="54"/>
      <c r="Q11" s="54"/>
      <c r="R11" s="54"/>
    </row>
    <row r="12" spans="1:18" s="56" customFormat="1" ht="13.5" customHeight="1" x14ac:dyDescent="0.3">
      <c r="A12" s="131"/>
      <c r="B12" s="439" t="s">
        <v>1059</v>
      </c>
      <c r="C12" s="187">
        <v>1702298.6732600001</v>
      </c>
      <c r="D12" s="187">
        <v>1560242.827</v>
      </c>
      <c r="E12" s="187">
        <v>1688591.4239914</v>
      </c>
      <c r="F12" s="187">
        <v>1711076.986668</v>
      </c>
      <c r="G12" s="399">
        <v>1492351.926</v>
      </c>
      <c r="H12" s="137"/>
      <c r="I12" s="131"/>
      <c r="J12" s="131"/>
      <c r="K12" s="14"/>
      <c r="L12" s="14"/>
      <c r="M12" s="14"/>
      <c r="N12" s="54"/>
      <c r="O12" s="54"/>
      <c r="P12" s="54"/>
      <c r="Q12" s="54"/>
      <c r="R12" s="54"/>
    </row>
    <row r="13" spans="1:18" s="56" customFormat="1" ht="13.5" customHeight="1" x14ac:dyDescent="0.3">
      <c r="A13" s="131"/>
      <c r="B13" s="440" t="s">
        <v>1044</v>
      </c>
      <c r="C13" s="441">
        <v>0.82232049871673518</v>
      </c>
      <c r="D13" s="441">
        <v>0.82372158023066488</v>
      </c>
      <c r="E13" s="441">
        <v>0.81604777656511296</v>
      </c>
      <c r="F13" s="441">
        <v>0.82317351935333682</v>
      </c>
      <c r="G13" s="442">
        <v>0.82490812492173515</v>
      </c>
      <c r="H13" s="131"/>
      <c r="I13" s="302"/>
      <c r="J13" s="131"/>
      <c r="K13" s="14"/>
      <c r="L13" s="14"/>
      <c r="M13" s="14"/>
      <c r="N13" s="54"/>
      <c r="O13" s="54"/>
      <c r="P13" s="54"/>
      <c r="Q13" s="54"/>
      <c r="R13" s="54"/>
    </row>
    <row r="14" spans="1:18" s="56" customFormat="1" ht="13.5" customHeight="1" x14ac:dyDescent="0.3">
      <c r="A14" s="131"/>
      <c r="B14" s="439" t="s">
        <v>1039</v>
      </c>
      <c r="C14" s="114" t="s">
        <v>59</v>
      </c>
      <c r="D14" s="114" t="s">
        <v>59</v>
      </c>
      <c r="E14" s="400">
        <v>106182.5231912</v>
      </c>
      <c r="F14" s="400">
        <v>95884.563999999998</v>
      </c>
      <c r="G14" s="163">
        <v>101962.79800000001</v>
      </c>
      <c r="H14" s="125"/>
      <c r="I14" s="137"/>
      <c r="J14" s="131"/>
      <c r="K14" s="14"/>
      <c r="L14" s="14"/>
      <c r="M14" s="14"/>
      <c r="N14" s="54"/>
      <c r="O14" s="54"/>
      <c r="P14" s="54"/>
      <c r="Q14" s="54"/>
      <c r="R14" s="54"/>
    </row>
    <row r="15" spans="1:18" s="56" customFormat="1" ht="13.5" customHeight="1" x14ac:dyDescent="0.3">
      <c r="A15" s="131"/>
      <c r="B15" s="440" t="s">
        <v>1040</v>
      </c>
      <c r="C15" s="443" t="s">
        <v>59</v>
      </c>
      <c r="D15" s="443" t="s">
        <v>59</v>
      </c>
      <c r="E15" s="444">
        <v>0.87080607065486104</v>
      </c>
      <c r="F15" s="444">
        <v>0.87204053537682902</v>
      </c>
      <c r="G15" s="445">
        <v>0.88540193835577807</v>
      </c>
      <c r="H15" s="131"/>
      <c r="I15" s="131"/>
      <c r="J15" s="131"/>
      <c r="K15" s="14"/>
      <c r="L15" s="14"/>
      <c r="M15" s="14"/>
      <c r="N15" s="54"/>
      <c r="O15" s="54"/>
      <c r="P15" s="54"/>
      <c r="Q15" s="54"/>
      <c r="R15" s="54"/>
    </row>
    <row r="16" spans="1:18" s="54" customFormat="1" ht="8.1" customHeight="1" x14ac:dyDescent="0.3">
      <c r="A16" s="14"/>
      <c r="B16" s="94"/>
      <c r="C16" s="132"/>
      <c r="D16" s="132"/>
      <c r="E16" s="132"/>
      <c r="F16" s="132"/>
      <c r="G16" s="132"/>
      <c r="H16" s="14"/>
      <c r="I16" s="14"/>
      <c r="J16" s="14"/>
      <c r="K16" s="14"/>
      <c r="L16" s="14"/>
      <c r="M16" s="14"/>
    </row>
    <row r="17" spans="1:18" s="113" customFormat="1" ht="34.5" customHeight="1" x14ac:dyDescent="0.25">
      <c r="A17" s="303"/>
      <c r="B17" s="608" t="s">
        <v>789</v>
      </c>
      <c r="C17" s="608"/>
      <c r="D17" s="608"/>
      <c r="E17" s="608"/>
      <c r="F17" s="608"/>
      <c r="G17" s="608"/>
      <c r="H17" s="266"/>
      <c r="I17" s="266"/>
      <c r="J17" s="266"/>
      <c r="K17" s="266"/>
      <c r="L17" s="266"/>
      <c r="M17" s="266"/>
    </row>
    <row r="18" spans="1:18" s="113" customFormat="1" ht="11.45" customHeight="1" x14ac:dyDescent="0.25">
      <c r="A18" s="303"/>
      <c r="B18" s="608" t="s">
        <v>1041</v>
      </c>
      <c r="C18" s="608"/>
      <c r="D18" s="608"/>
      <c r="E18" s="608"/>
      <c r="F18" s="608"/>
      <c r="G18" s="608"/>
      <c r="H18" s="266"/>
      <c r="I18" s="266"/>
      <c r="J18" s="266"/>
      <c r="K18" s="266"/>
      <c r="L18" s="266"/>
      <c r="M18" s="266"/>
    </row>
    <row r="19" spans="1:18" s="113" customFormat="1" ht="20.25" customHeight="1" x14ac:dyDescent="0.25">
      <c r="A19" s="303"/>
      <c r="B19" s="608" t="s">
        <v>1042</v>
      </c>
      <c r="C19" s="608"/>
      <c r="D19" s="608"/>
      <c r="E19" s="608"/>
      <c r="F19" s="608"/>
      <c r="G19" s="608"/>
      <c r="H19" s="266"/>
      <c r="I19" s="266"/>
      <c r="J19" s="266"/>
      <c r="K19" s="266"/>
      <c r="L19" s="266"/>
      <c r="M19" s="266"/>
    </row>
    <row r="20" spans="1:18" s="113" customFormat="1" ht="11.45" customHeight="1" x14ac:dyDescent="0.25">
      <c r="A20" s="303"/>
      <c r="B20" s="608" t="s">
        <v>1069</v>
      </c>
      <c r="C20" s="608"/>
      <c r="D20" s="608"/>
      <c r="E20" s="608"/>
      <c r="F20" s="608"/>
      <c r="G20" s="608"/>
      <c r="H20" s="266"/>
      <c r="I20" s="266"/>
      <c r="J20" s="266"/>
      <c r="K20" s="266"/>
      <c r="L20" s="266"/>
      <c r="M20" s="266"/>
    </row>
    <row r="21" spans="1:18" x14ac:dyDescent="0.3">
      <c r="A21" s="14"/>
      <c r="B21" s="14"/>
      <c r="C21" s="42"/>
      <c r="D21" s="42"/>
      <c r="E21" s="42"/>
      <c r="F21" s="134"/>
      <c r="G21" s="134"/>
      <c r="H21" s="9"/>
      <c r="I21" s="9"/>
      <c r="J21" s="9"/>
      <c r="K21" s="9"/>
      <c r="L21" s="9"/>
      <c r="M21" s="9"/>
      <c r="N21" s="194"/>
      <c r="O21" s="194"/>
      <c r="P21" s="194"/>
      <c r="Q21" s="194"/>
      <c r="R21" s="194"/>
    </row>
    <row r="22" spans="1:18" s="54" customFormat="1" ht="15.75" customHeight="1" x14ac:dyDescent="0.3">
      <c r="A22" s="14"/>
      <c r="B22" s="270" t="s">
        <v>1058</v>
      </c>
      <c r="C22" s="192" t="s">
        <v>728</v>
      </c>
      <c r="D22" s="192" t="s">
        <v>755</v>
      </c>
      <c r="E22" s="193" t="s">
        <v>60</v>
      </c>
      <c r="F22" s="209"/>
      <c r="G22" s="209"/>
      <c r="H22" s="14"/>
      <c r="I22" s="14"/>
      <c r="J22" s="14"/>
      <c r="K22" s="14"/>
      <c r="L22" s="14"/>
      <c r="M22" s="14"/>
    </row>
    <row r="23" spans="1:18" s="54" customFormat="1" ht="15.75" customHeight="1" x14ac:dyDescent="0.3">
      <c r="A23" s="14"/>
      <c r="B23" s="4" t="s">
        <v>61</v>
      </c>
      <c r="C23" s="5"/>
      <c r="D23" s="49"/>
      <c r="E23" s="1"/>
      <c r="F23" s="133"/>
      <c r="G23" s="9"/>
      <c r="H23" s="9"/>
      <c r="I23" s="14"/>
      <c r="J23" s="14"/>
      <c r="K23" s="14"/>
      <c r="L23" s="14"/>
      <c r="M23" s="14"/>
    </row>
    <row r="24" spans="1:18" s="54" customFormat="1" ht="13.5" customHeight="1" x14ac:dyDescent="0.3">
      <c r="A24" s="14"/>
      <c r="B24" s="61" t="s">
        <v>64</v>
      </c>
      <c r="C24" s="172">
        <v>83662.171999999991</v>
      </c>
      <c r="D24" s="172">
        <v>13087.28</v>
      </c>
      <c r="E24" s="180">
        <v>96749.45199999999</v>
      </c>
      <c r="F24" s="14"/>
      <c r="G24" s="9"/>
      <c r="H24" s="9"/>
      <c r="I24" s="14"/>
      <c r="J24" s="14"/>
      <c r="K24" s="14"/>
      <c r="L24" s="14"/>
      <c r="M24" s="14"/>
    </row>
    <row r="25" spans="1:18" s="54" customFormat="1" ht="13.5" customHeight="1" x14ac:dyDescent="0.3">
      <c r="A25" s="14"/>
      <c r="B25" s="61" t="s">
        <v>62</v>
      </c>
      <c r="C25" s="172">
        <v>49787.892999999996</v>
      </c>
      <c r="D25" s="172">
        <v>0</v>
      </c>
      <c r="E25" s="180">
        <v>49787.892999999996</v>
      </c>
      <c r="F25" s="14"/>
      <c r="G25" s="9"/>
      <c r="H25" s="9"/>
      <c r="I25" s="14"/>
      <c r="J25" s="14"/>
      <c r="K25" s="14"/>
      <c r="L25" s="14"/>
      <c r="M25" s="14"/>
    </row>
    <row r="26" spans="1:18" s="54" customFormat="1" ht="13.5" customHeight="1" x14ac:dyDescent="0.3">
      <c r="A26" s="14"/>
      <c r="B26" s="61" t="s">
        <v>65</v>
      </c>
      <c r="C26" s="172">
        <v>0</v>
      </c>
      <c r="D26" s="172">
        <v>49217.925000000003</v>
      </c>
      <c r="E26" s="180">
        <v>49217.925000000003</v>
      </c>
      <c r="F26" s="14"/>
      <c r="G26" s="9"/>
      <c r="H26" s="9"/>
      <c r="I26" s="14"/>
      <c r="J26" s="14"/>
      <c r="K26" s="14"/>
      <c r="L26" s="14"/>
      <c r="M26" s="14"/>
    </row>
    <row r="27" spans="1:18" s="54" customFormat="1" ht="13.5" customHeight="1" x14ac:dyDescent="0.3">
      <c r="A27" s="14"/>
      <c r="B27" s="61" t="s">
        <v>63</v>
      </c>
      <c r="C27" s="172">
        <v>37882.606</v>
      </c>
      <c r="D27" s="172">
        <v>4100.2119999999995</v>
      </c>
      <c r="E27" s="180">
        <v>41982.817999999999</v>
      </c>
      <c r="F27" s="14"/>
      <c r="G27" s="9"/>
      <c r="H27" s="9"/>
      <c r="I27" s="14"/>
      <c r="J27" s="14"/>
      <c r="K27" s="14"/>
      <c r="L27" s="14"/>
      <c r="M27" s="14"/>
    </row>
    <row r="28" spans="1:18" s="54" customFormat="1" ht="13.5" customHeight="1" x14ac:dyDescent="0.3">
      <c r="A28" s="14"/>
      <c r="B28" s="61" t="s">
        <v>717</v>
      </c>
      <c r="C28" s="172">
        <v>21350.512999999999</v>
      </c>
      <c r="D28" s="172">
        <v>2210.096</v>
      </c>
      <c r="E28" s="180">
        <v>23560.609</v>
      </c>
      <c r="F28" s="14"/>
      <c r="G28" s="9"/>
      <c r="H28" s="9"/>
      <c r="I28" s="14"/>
      <c r="J28" s="14"/>
      <c r="K28" s="14"/>
      <c r="L28" s="14"/>
      <c r="M28" s="14"/>
    </row>
    <row r="29" spans="1:18" s="54" customFormat="1" ht="13.5" customHeight="1" x14ac:dyDescent="0.3">
      <c r="A29" s="14"/>
      <c r="B29" s="63" t="s">
        <v>791</v>
      </c>
      <c r="C29" s="185">
        <v>192683.18400000001</v>
      </c>
      <c r="D29" s="185">
        <v>68615.513000000006</v>
      </c>
      <c r="E29" s="186">
        <v>261298.69699999996</v>
      </c>
      <c r="F29" s="46"/>
      <c r="G29" s="9"/>
      <c r="H29" s="9"/>
      <c r="I29" s="14"/>
      <c r="J29" s="14"/>
      <c r="K29" s="14"/>
      <c r="L29" s="14"/>
      <c r="M29" s="14"/>
    </row>
    <row r="30" spans="1:18" s="56" customFormat="1" ht="5.0999999999999996" customHeight="1" x14ac:dyDescent="0.3">
      <c r="A30" s="131"/>
      <c r="B30" s="64"/>
      <c r="C30" s="384"/>
      <c r="D30" s="384"/>
      <c r="E30" s="188"/>
      <c r="F30" s="115"/>
      <c r="G30" s="9"/>
      <c r="H30" s="9"/>
      <c r="I30" s="131"/>
      <c r="J30" s="131"/>
      <c r="K30" s="131"/>
      <c r="L30" s="131"/>
      <c r="M30" s="131"/>
    </row>
    <row r="31" spans="1:18" s="54" customFormat="1" ht="15.75" customHeight="1" x14ac:dyDescent="0.3">
      <c r="A31" s="14"/>
      <c r="B31" s="53" t="s">
        <v>1055</v>
      </c>
      <c r="C31" s="189"/>
      <c r="D31" s="189"/>
      <c r="E31" s="190"/>
      <c r="F31" s="14"/>
      <c r="G31" s="9"/>
      <c r="H31" s="9"/>
      <c r="I31" s="14"/>
      <c r="J31" s="14"/>
      <c r="K31" s="14"/>
      <c r="L31" s="14"/>
      <c r="M31" s="14"/>
    </row>
    <row r="32" spans="1:18" s="54" customFormat="1" ht="13.5" customHeight="1" x14ac:dyDescent="0.3">
      <c r="A32" s="14"/>
      <c r="B32" s="98" t="s">
        <v>66</v>
      </c>
      <c r="C32" s="172">
        <v>10144.316000000001</v>
      </c>
      <c r="D32" s="172">
        <v>2392.5509999999999</v>
      </c>
      <c r="E32" s="180">
        <v>12536.867</v>
      </c>
      <c r="F32" s="14"/>
      <c r="G32" s="9"/>
      <c r="H32" s="9"/>
      <c r="I32" s="14"/>
      <c r="J32" s="14"/>
      <c r="K32" s="14"/>
      <c r="L32" s="14"/>
      <c r="M32" s="14"/>
    </row>
    <row r="33" spans="1:13" s="54" customFormat="1" ht="13.5" customHeight="1" x14ac:dyDescent="0.3">
      <c r="A33" s="14"/>
      <c r="B33" s="61" t="s">
        <v>67</v>
      </c>
      <c r="C33" s="172">
        <v>18011.043000000001</v>
      </c>
      <c r="D33" s="172" t="s">
        <v>1053</v>
      </c>
      <c r="E33" s="180">
        <v>88432.185000000012</v>
      </c>
      <c r="F33" s="14"/>
      <c r="G33" s="9"/>
      <c r="H33" s="9"/>
      <c r="I33" s="14"/>
      <c r="J33" s="14"/>
      <c r="K33" s="14"/>
      <c r="L33" s="14"/>
      <c r="M33" s="14"/>
    </row>
    <row r="34" spans="1:13" s="54" customFormat="1" ht="13.5" customHeight="1" x14ac:dyDescent="0.3">
      <c r="A34" s="14"/>
      <c r="B34" s="61" t="s">
        <v>716</v>
      </c>
      <c r="C34" s="172">
        <v>0</v>
      </c>
      <c r="D34" s="172">
        <v>993.74599999999998</v>
      </c>
      <c r="E34" s="180">
        <v>993.74599999999998</v>
      </c>
      <c r="F34" s="14"/>
      <c r="G34" s="9"/>
      <c r="H34" s="9"/>
      <c r="I34" s="14"/>
      <c r="J34" s="14"/>
      <c r="K34" s="14"/>
      <c r="L34" s="14"/>
      <c r="M34" s="14"/>
    </row>
    <row r="35" spans="1:13" s="54" customFormat="1" ht="13.5" customHeight="1" x14ac:dyDescent="0.3">
      <c r="A35" s="14"/>
      <c r="B35" s="63" t="s">
        <v>1052</v>
      </c>
      <c r="C35" s="185">
        <v>28155.359000000004</v>
      </c>
      <c r="D35" s="185">
        <v>73807.439000000013</v>
      </c>
      <c r="E35" s="186">
        <v>101962.79800000001</v>
      </c>
      <c r="F35" s="420"/>
      <c r="G35" s="9"/>
      <c r="H35" s="9"/>
      <c r="I35" s="14"/>
      <c r="J35" s="14"/>
      <c r="K35" s="14"/>
      <c r="L35" s="14"/>
      <c r="M35" s="14"/>
    </row>
    <row r="36" spans="1:13" s="56" customFormat="1" ht="4.5" customHeight="1" x14ac:dyDescent="0.3">
      <c r="A36" s="131"/>
      <c r="B36" s="64"/>
      <c r="C36" s="417"/>
      <c r="D36" s="417"/>
      <c r="E36" s="149"/>
      <c r="F36" s="115"/>
      <c r="G36" s="9"/>
      <c r="H36" s="9"/>
      <c r="I36" s="131"/>
      <c r="J36" s="131"/>
      <c r="K36" s="131"/>
      <c r="L36" s="131"/>
      <c r="M36" s="131"/>
    </row>
    <row r="37" spans="1:13" s="54" customFormat="1" ht="13.5" customHeight="1" x14ac:dyDescent="0.3">
      <c r="A37" s="14"/>
      <c r="B37" s="83" t="s">
        <v>68</v>
      </c>
      <c r="C37" s="482"/>
      <c r="D37" s="482"/>
      <c r="E37" s="483">
        <v>-7416.3040000000001</v>
      </c>
      <c r="F37" s="136"/>
      <c r="G37" s="9"/>
      <c r="H37" s="9"/>
      <c r="I37" s="14"/>
      <c r="J37" s="14"/>
      <c r="K37" s="14"/>
      <c r="L37" s="14"/>
      <c r="M37" s="14"/>
    </row>
    <row r="38" spans="1:13" s="54" customFormat="1" ht="15.75" customHeight="1" x14ac:dyDescent="0.3">
      <c r="A38" s="14"/>
      <c r="B38" s="53" t="s">
        <v>790</v>
      </c>
      <c r="C38" s="486">
        <v>100135.84023100001</v>
      </c>
      <c r="D38" s="486">
        <v>66616.362204999998</v>
      </c>
      <c r="E38" s="487">
        <v>166752.20243599999</v>
      </c>
      <c r="F38" s="46"/>
      <c r="G38" s="9"/>
      <c r="H38" s="9"/>
      <c r="I38" s="14"/>
      <c r="J38" s="14"/>
      <c r="K38" s="14"/>
      <c r="L38" s="14"/>
      <c r="M38" s="14"/>
    </row>
    <row r="39" spans="1:13" s="56" customFormat="1" ht="4.5" customHeight="1" x14ac:dyDescent="0.3">
      <c r="A39" s="131"/>
      <c r="B39" s="484"/>
      <c r="C39" s="187"/>
      <c r="D39" s="187"/>
      <c r="E39" s="485"/>
      <c r="F39" s="115"/>
      <c r="G39" s="9"/>
      <c r="H39" s="9"/>
      <c r="I39" s="131"/>
      <c r="J39" s="131"/>
      <c r="K39" s="131"/>
      <c r="L39" s="131"/>
      <c r="M39" s="131"/>
    </row>
    <row r="40" spans="1:13" s="54" customFormat="1" ht="15.75" customHeight="1" x14ac:dyDescent="0.3">
      <c r="A40" s="14"/>
      <c r="B40" s="53" t="s">
        <v>1043</v>
      </c>
      <c r="C40" s="435"/>
      <c r="D40" s="435"/>
      <c r="E40" s="487">
        <v>1231053.2290000001</v>
      </c>
      <c r="F40" s="421"/>
      <c r="G40" s="9"/>
      <c r="H40" s="9"/>
      <c r="I40" s="307"/>
      <c r="J40" s="14"/>
      <c r="K40" s="14"/>
      <c r="L40" s="14"/>
      <c r="M40" s="14"/>
    </row>
    <row r="41" spans="1:13" s="54" customFormat="1" ht="15.75" customHeight="1" x14ac:dyDescent="0.3">
      <c r="A41" s="14"/>
      <c r="B41" s="53" t="s">
        <v>1057</v>
      </c>
      <c r="C41" s="435"/>
      <c r="D41" s="435"/>
      <c r="E41" s="487">
        <f>E29+E40</f>
        <v>1492351.926</v>
      </c>
      <c r="F41" s="14"/>
      <c r="G41" s="9"/>
      <c r="H41" s="9"/>
      <c r="I41" s="14"/>
      <c r="J41" s="14"/>
      <c r="K41" s="14"/>
      <c r="L41" s="14"/>
      <c r="M41" s="14"/>
    </row>
    <row r="42" spans="1:13" s="54" customFormat="1" ht="13.5" customHeight="1" x14ac:dyDescent="0.3">
      <c r="A42" s="14"/>
      <c r="B42" s="610" t="s">
        <v>1048</v>
      </c>
      <c r="C42" s="611"/>
      <c r="D42" s="611"/>
      <c r="E42" s="191">
        <f>E40/E41</f>
        <v>0.82490812492173515</v>
      </c>
      <c r="F42" s="137"/>
      <c r="G42" s="9"/>
      <c r="H42" s="9"/>
      <c r="I42" s="14"/>
      <c r="J42" s="14"/>
      <c r="K42" s="14"/>
      <c r="L42" s="14"/>
      <c r="M42" s="14"/>
    </row>
    <row r="43" spans="1:13" s="54" customFormat="1" ht="13.5" customHeight="1" x14ac:dyDescent="0.3">
      <c r="A43" s="14"/>
      <c r="B43" s="610" t="s">
        <v>1049</v>
      </c>
      <c r="C43" s="611"/>
      <c r="D43" s="611"/>
      <c r="E43" s="158">
        <v>0.89</v>
      </c>
      <c r="F43" s="14"/>
      <c r="G43" s="9"/>
      <c r="H43" s="9"/>
      <c r="I43" s="14"/>
      <c r="J43" s="14"/>
      <c r="K43" s="14"/>
      <c r="L43" s="14"/>
      <c r="M43" s="14"/>
    </row>
    <row r="44" spans="1:13" s="56" customFormat="1" ht="4.5" customHeight="1" x14ac:dyDescent="0.3">
      <c r="A44" s="131"/>
      <c r="B44" s="612"/>
      <c r="C44" s="613"/>
      <c r="D44" s="613"/>
      <c r="E44" s="80"/>
      <c r="F44" s="115"/>
      <c r="G44" s="9"/>
      <c r="H44" s="9"/>
      <c r="I44" s="131"/>
      <c r="J44" s="131"/>
      <c r="K44" s="131"/>
      <c r="L44" s="131"/>
      <c r="M44" s="131"/>
    </row>
    <row r="45" spans="1:13" s="13" customFormat="1" ht="8.1" customHeight="1" x14ac:dyDescent="0.25">
      <c r="A45" s="263"/>
      <c r="B45" s="609"/>
      <c r="C45" s="609"/>
      <c r="D45" s="609"/>
      <c r="E45" s="609"/>
      <c r="F45" s="609"/>
      <c r="G45" s="609"/>
      <c r="H45" s="263"/>
      <c r="I45" s="263"/>
      <c r="J45" s="263"/>
      <c r="K45" s="263"/>
      <c r="L45" s="263"/>
      <c r="M45" s="263"/>
    </row>
    <row r="46" spans="1:13" s="54" customFormat="1" ht="28.5" customHeight="1" x14ac:dyDescent="0.3">
      <c r="A46" s="304"/>
      <c r="B46" s="590" t="s">
        <v>1045</v>
      </c>
      <c r="C46" s="590"/>
      <c r="D46" s="590"/>
      <c r="E46" s="590"/>
      <c r="F46" s="261"/>
      <c r="G46" s="261"/>
      <c r="H46" s="14"/>
      <c r="I46" s="14"/>
      <c r="J46" s="14"/>
      <c r="K46" s="14"/>
      <c r="L46" s="14"/>
      <c r="M46" s="14"/>
    </row>
    <row r="47" spans="1:13" s="54" customFormat="1" ht="36.75" customHeight="1" x14ac:dyDescent="0.3">
      <c r="A47" s="304"/>
      <c r="B47" s="590" t="s">
        <v>1046</v>
      </c>
      <c r="C47" s="590"/>
      <c r="D47" s="590"/>
      <c r="E47" s="590"/>
      <c r="F47" s="261"/>
      <c r="G47" s="261"/>
      <c r="H47" s="14"/>
      <c r="I47" s="14"/>
      <c r="J47" s="14"/>
      <c r="K47" s="14"/>
      <c r="L47" s="14"/>
      <c r="M47" s="14"/>
    </row>
    <row r="48" spans="1:13" s="54" customFormat="1" ht="33.75" customHeight="1" x14ac:dyDescent="0.3">
      <c r="A48" s="304"/>
      <c r="B48" s="590" t="s">
        <v>1054</v>
      </c>
      <c r="C48" s="590"/>
      <c r="D48" s="590"/>
      <c r="E48" s="590"/>
      <c r="F48" s="261"/>
      <c r="G48" s="261"/>
      <c r="H48" s="14"/>
      <c r="I48" s="14"/>
      <c r="J48" s="14"/>
      <c r="K48" s="14"/>
      <c r="L48" s="14"/>
      <c r="M48" s="14"/>
    </row>
    <row r="49" spans="1:13" s="54" customFormat="1" ht="33.75" customHeight="1" x14ac:dyDescent="0.3">
      <c r="A49" s="304"/>
      <c r="B49" s="614" t="s">
        <v>1047</v>
      </c>
      <c r="C49" s="614"/>
      <c r="D49" s="614"/>
      <c r="E49" s="614"/>
      <c r="F49" s="373"/>
      <c r="G49" s="373"/>
      <c r="H49" s="14"/>
      <c r="I49" s="14"/>
      <c r="J49" s="14"/>
      <c r="K49" s="14"/>
      <c r="L49" s="14"/>
      <c r="M49" s="14"/>
    </row>
    <row r="50" spans="1:13" s="54" customFormat="1" ht="13.5" x14ac:dyDescent="0.3">
      <c r="A50" s="304"/>
      <c r="B50" s="586" t="s">
        <v>1056</v>
      </c>
      <c r="C50" s="586"/>
      <c r="D50" s="586"/>
      <c r="E50" s="586"/>
      <c r="F50" s="373"/>
      <c r="G50" s="373"/>
      <c r="H50" s="14"/>
      <c r="I50" s="14"/>
      <c r="J50" s="14"/>
      <c r="K50" s="14"/>
      <c r="L50" s="14"/>
      <c r="M50" s="14"/>
    </row>
    <row r="51" spans="1:13" s="54" customFormat="1" ht="13.5" x14ac:dyDescent="0.3">
      <c r="A51" s="304"/>
      <c r="B51" s="586" t="s">
        <v>1050</v>
      </c>
      <c r="C51" s="586"/>
      <c r="D51" s="586"/>
      <c r="E51" s="586"/>
      <c r="F51" s="373"/>
      <c r="G51" s="373"/>
      <c r="H51" s="14"/>
      <c r="I51" s="14"/>
      <c r="J51" s="14"/>
      <c r="K51" s="14"/>
      <c r="L51" s="14"/>
      <c r="M51" s="14"/>
    </row>
    <row r="52" spans="1:13" s="54" customFormat="1" ht="13.5" x14ac:dyDescent="0.3">
      <c r="A52" s="304"/>
      <c r="B52" s="586" t="s">
        <v>1051</v>
      </c>
      <c r="C52" s="586"/>
      <c r="D52" s="586"/>
      <c r="E52" s="586"/>
      <c r="F52" s="373"/>
      <c r="G52" s="373"/>
      <c r="H52" s="14"/>
      <c r="I52" s="14"/>
      <c r="J52" s="14"/>
      <c r="K52" s="14"/>
      <c r="L52" s="14"/>
      <c r="M52" s="14"/>
    </row>
    <row r="53" spans="1:13" s="54" customFormat="1" ht="24.75" customHeight="1" x14ac:dyDescent="0.3">
      <c r="A53" s="304"/>
      <c r="B53" s="262"/>
      <c r="C53" s="262"/>
      <c r="D53" s="262"/>
      <c r="E53" s="262"/>
      <c r="F53" s="262"/>
      <c r="G53" s="262"/>
      <c r="H53" s="14"/>
      <c r="I53" s="14"/>
      <c r="J53" s="14"/>
      <c r="K53" s="14"/>
      <c r="L53" s="14"/>
      <c r="M53" s="14"/>
    </row>
    <row r="54" spans="1:13" s="54" customFormat="1" ht="15.75" customHeight="1" x14ac:dyDescent="0.3">
      <c r="A54" s="304"/>
      <c r="B54" s="374" t="s">
        <v>710</v>
      </c>
      <c r="C54" s="375" t="s">
        <v>69</v>
      </c>
      <c r="D54" s="375"/>
      <c r="E54" s="375"/>
      <c r="F54" s="375"/>
      <c r="G54" s="376"/>
      <c r="H54" s="14"/>
      <c r="I54" s="14"/>
      <c r="J54" s="14"/>
      <c r="K54" s="14"/>
      <c r="L54" s="14"/>
      <c r="M54" s="14"/>
    </row>
    <row r="55" spans="1:13" s="54" customFormat="1" ht="39.75" customHeight="1" x14ac:dyDescent="0.3">
      <c r="A55" s="304"/>
      <c r="B55" s="601" t="s">
        <v>711</v>
      </c>
      <c r="C55" s="595" t="s">
        <v>696</v>
      </c>
      <c r="D55" s="595"/>
      <c r="E55" s="595"/>
      <c r="F55" s="595"/>
      <c r="G55" s="595"/>
      <c r="H55" s="14"/>
      <c r="I55" s="14"/>
      <c r="J55" s="14"/>
      <c r="K55" s="14"/>
      <c r="L55" s="14"/>
      <c r="M55" s="14"/>
    </row>
    <row r="56" spans="1:13" s="54" customFormat="1" ht="38.25" customHeight="1" x14ac:dyDescent="0.3">
      <c r="A56" s="304"/>
      <c r="B56" s="602"/>
      <c r="C56" s="595" t="s">
        <v>697</v>
      </c>
      <c r="D56" s="595"/>
      <c r="E56" s="595"/>
      <c r="F56" s="595"/>
      <c r="G56" s="595"/>
      <c r="H56" s="14"/>
      <c r="I56" s="14"/>
      <c r="J56" s="14"/>
      <c r="K56" s="14"/>
      <c r="L56" s="14"/>
      <c r="M56" s="14"/>
    </row>
    <row r="57" spans="1:13" s="54" customFormat="1" ht="36.75" customHeight="1" x14ac:dyDescent="0.3">
      <c r="A57" s="304"/>
      <c r="B57" s="206" t="s">
        <v>70</v>
      </c>
      <c r="C57" s="595" t="s">
        <v>698</v>
      </c>
      <c r="D57" s="595"/>
      <c r="E57" s="595"/>
      <c r="F57" s="595"/>
      <c r="G57" s="595"/>
      <c r="H57" s="14"/>
      <c r="I57" s="14"/>
      <c r="J57" s="14"/>
      <c r="K57" s="14"/>
      <c r="L57" s="14"/>
      <c r="M57" s="14"/>
    </row>
    <row r="58" spans="1:13" s="54" customFormat="1" ht="13.5" x14ac:dyDescent="0.3">
      <c r="A58" s="304"/>
      <c r="B58" s="600" t="s">
        <v>764</v>
      </c>
      <c r="C58" s="600"/>
      <c r="D58" s="600"/>
      <c r="E58" s="600"/>
      <c r="F58" s="600"/>
      <c r="G58" s="600"/>
      <c r="H58" s="14"/>
      <c r="I58" s="14"/>
      <c r="J58" s="14"/>
      <c r="K58" s="14"/>
      <c r="L58" s="14"/>
      <c r="M58" s="14"/>
    </row>
    <row r="59" spans="1:13" x14ac:dyDescent="0.3">
      <c r="A59" s="14"/>
      <c r="B59" s="14"/>
      <c r="C59" s="42"/>
      <c r="D59" s="42"/>
      <c r="E59" s="42"/>
      <c r="F59" s="42"/>
      <c r="G59" s="42"/>
      <c r="H59" s="9"/>
      <c r="I59" s="9"/>
      <c r="J59" s="9"/>
      <c r="K59" s="9"/>
      <c r="L59" s="9"/>
      <c r="M59" s="9"/>
    </row>
    <row r="60" spans="1:13" x14ac:dyDescent="0.3">
      <c r="A60" s="14"/>
      <c r="B60" s="14"/>
      <c r="C60" s="42"/>
      <c r="D60" s="42"/>
      <c r="E60" s="42"/>
      <c r="F60" s="42"/>
      <c r="G60" s="42"/>
      <c r="H60" s="9"/>
      <c r="I60" s="9"/>
      <c r="J60" s="9"/>
      <c r="K60" s="9"/>
      <c r="L60" s="9"/>
      <c r="M60" s="9"/>
    </row>
    <row r="61" spans="1:13" x14ac:dyDescent="0.3">
      <c r="A61" s="14"/>
      <c r="B61" s="9"/>
      <c r="C61" s="14"/>
      <c r="D61" s="14"/>
      <c r="E61" s="14"/>
      <c r="F61" s="14"/>
      <c r="G61" s="14"/>
      <c r="H61" s="9"/>
      <c r="I61" s="9"/>
      <c r="J61" s="9"/>
      <c r="K61" s="9"/>
      <c r="L61" s="9"/>
      <c r="M61" s="9"/>
    </row>
    <row r="62" spans="1:13" s="54" customFormat="1" ht="15.75" customHeight="1" x14ac:dyDescent="0.3">
      <c r="A62" s="304"/>
      <c r="B62" s="374" t="s">
        <v>71</v>
      </c>
      <c r="C62" s="375"/>
      <c r="D62" s="375"/>
      <c r="E62" s="375"/>
      <c r="F62" s="375"/>
      <c r="G62" s="376"/>
      <c r="H62" s="14"/>
      <c r="I62" s="14"/>
      <c r="J62" s="14"/>
      <c r="K62" s="14"/>
      <c r="L62" s="14"/>
      <c r="M62" s="14"/>
    </row>
    <row r="63" spans="1:13" x14ac:dyDescent="0.3">
      <c r="A63" s="14"/>
      <c r="B63" s="598" t="s">
        <v>72</v>
      </c>
      <c r="C63" s="599" t="s">
        <v>680</v>
      </c>
      <c r="D63" s="598" t="s">
        <v>679</v>
      </c>
      <c r="E63" s="604" t="s">
        <v>71</v>
      </c>
      <c r="F63" s="605"/>
      <c r="G63" s="606"/>
      <c r="H63" s="9"/>
      <c r="I63" s="9"/>
      <c r="J63" s="9"/>
      <c r="K63" s="9"/>
      <c r="L63" s="9"/>
      <c r="M63" s="9"/>
    </row>
    <row r="64" spans="1:13" ht="25.5" x14ac:dyDescent="0.3">
      <c r="A64" s="14"/>
      <c r="B64" s="598"/>
      <c r="C64" s="599"/>
      <c r="D64" s="598"/>
      <c r="E64" s="4" t="s">
        <v>678</v>
      </c>
      <c r="F64" s="271" t="s">
        <v>73</v>
      </c>
      <c r="G64" s="500" t="s">
        <v>677</v>
      </c>
      <c r="H64" s="9"/>
      <c r="I64" s="9"/>
      <c r="J64" s="9"/>
      <c r="K64" s="9"/>
      <c r="L64" s="9"/>
      <c r="M64" s="9"/>
    </row>
    <row r="65" spans="1:13" ht="12" customHeight="1" x14ac:dyDescent="0.3">
      <c r="A65" s="14"/>
      <c r="B65" s="377" t="s">
        <v>28</v>
      </c>
      <c r="C65" s="195" t="s">
        <v>74</v>
      </c>
      <c r="D65" s="195" t="s">
        <v>64</v>
      </c>
      <c r="E65" s="195" t="s">
        <v>75</v>
      </c>
      <c r="F65" s="196"/>
      <c r="G65" s="378"/>
      <c r="H65" s="9"/>
      <c r="I65" s="9"/>
      <c r="J65" s="9"/>
      <c r="K65" s="9"/>
      <c r="L65" s="9"/>
      <c r="M65" s="9"/>
    </row>
    <row r="66" spans="1:13" ht="12" customHeight="1" x14ac:dyDescent="0.3">
      <c r="A66" s="14"/>
      <c r="B66" s="379" t="s">
        <v>76</v>
      </c>
      <c r="C66" s="133"/>
      <c r="D66" s="133" t="s">
        <v>77</v>
      </c>
      <c r="E66" s="133"/>
      <c r="F66" s="134"/>
      <c r="G66" s="380"/>
      <c r="H66" s="9"/>
      <c r="I66" s="9"/>
      <c r="J66" s="9"/>
      <c r="K66" s="9"/>
      <c r="L66" s="9"/>
      <c r="M66" s="9"/>
    </row>
    <row r="67" spans="1:13" ht="12" customHeight="1" x14ac:dyDescent="0.3">
      <c r="A67" s="14"/>
      <c r="B67" s="381"/>
      <c r="C67" s="133"/>
      <c r="D67" s="133" t="s">
        <v>63</v>
      </c>
      <c r="E67" s="133"/>
      <c r="F67" s="134"/>
      <c r="G67" s="380"/>
      <c r="H67" s="9"/>
      <c r="I67" s="9"/>
      <c r="J67" s="9"/>
      <c r="K67" s="9"/>
      <c r="L67" s="9"/>
      <c r="M67" s="9"/>
    </row>
    <row r="68" spans="1:13" ht="12" customHeight="1" x14ac:dyDescent="0.3">
      <c r="A68" s="14"/>
      <c r="B68" s="382"/>
      <c r="C68" s="121"/>
      <c r="D68" s="121" t="s">
        <v>78</v>
      </c>
      <c r="E68" s="121"/>
      <c r="F68" s="197"/>
      <c r="G68" s="383"/>
      <c r="H68" s="9"/>
      <c r="I68" s="9"/>
      <c r="J68" s="9"/>
      <c r="K68" s="9"/>
      <c r="L68" s="9"/>
      <c r="M68" s="9"/>
    </row>
    <row r="69" spans="1:13" ht="12" customHeight="1" x14ac:dyDescent="0.3">
      <c r="A69" s="14"/>
      <c r="B69" s="377" t="s">
        <v>29</v>
      </c>
      <c r="C69" s="195" t="s">
        <v>79</v>
      </c>
      <c r="D69" s="195" t="s">
        <v>64</v>
      </c>
      <c r="E69" s="195" t="s">
        <v>80</v>
      </c>
      <c r="F69" s="196"/>
      <c r="G69" s="378" t="s">
        <v>81</v>
      </c>
      <c r="H69" s="9"/>
      <c r="I69" s="9"/>
      <c r="J69" s="9"/>
      <c r="K69" s="9"/>
      <c r="L69" s="9"/>
      <c r="M69" s="9"/>
    </row>
    <row r="70" spans="1:13" ht="12" customHeight="1" x14ac:dyDescent="0.3">
      <c r="A70" s="14"/>
      <c r="B70" s="379" t="s">
        <v>82</v>
      </c>
      <c r="C70" s="133"/>
      <c r="D70" s="133" t="s">
        <v>77</v>
      </c>
      <c r="E70" s="133"/>
      <c r="F70" s="134"/>
      <c r="G70" s="380"/>
      <c r="H70" s="9"/>
      <c r="I70" s="9"/>
      <c r="J70" s="9"/>
      <c r="K70" s="9"/>
      <c r="L70" s="9"/>
      <c r="M70" s="9"/>
    </row>
    <row r="71" spans="1:13" ht="12" customHeight="1" x14ac:dyDescent="0.3">
      <c r="A71" s="14"/>
      <c r="B71" s="381"/>
      <c r="C71" s="133"/>
      <c r="D71" s="133" t="s">
        <v>63</v>
      </c>
      <c r="E71" s="133"/>
      <c r="F71" s="134"/>
      <c r="G71" s="380"/>
      <c r="H71" s="9"/>
      <c r="I71" s="9"/>
      <c r="J71" s="9"/>
      <c r="K71" s="9"/>
      <c r="L71" s="9"/>
      <c r="M71" s="9"/>
    </row>
    <row r="72" spans="1:13" ht="12" customHeight="1" x14ac:dyDescent="0.3">
      <c r="A72" s="14"/>
      <c r="B72" s="382"/>
      <c r="C72" s="121"/>
      <c r="D72" s="121" t="s">
        <v>78</v>
      </c>
      <c r="E72" s="121"/>
      <c r="F72" s="197"/>
      <c r="G72" s="383"/>
      <c r="H72" s="9"/>
      <c r="I72" s="9"/>
      <c r="J72" s="9"/>
      <c r="K72" s="9"/>
      <c r="L72" s="9"/>
      <c r="M72" s="9"/>
    </row>
    <row r="73" spans="1:13" ht="12" customHeight="1" x14ac:dyDescent="0.3">
      <c r="A73" s="14"/>
      <c r="B73" s="377" t="s">
        <v>83</v>
      </c>
      <c r="C73" s="195" t="s">
        <v>74</v>
      </c>
      <c r="D73" s="195" t="s">
        <v>64</v>
      </c>
      <c r="E73" s="195" t="s">
        <v>75</v>
      </c>
      <c r="F73" s="196"/>
      <c r="G73" s="378"/>
      <c r="H73" s="9"/>
      <c r="I73" s="9"/>
      <c r="J73" s="9"/>
      <c r="K73" s="9"/>
      <c r="L73" s="9"/>
      <c r="M73" s="9"/>
    </row>
    <row r="74" spans="1:13" ht="12" customHeight="1" x14ac:dyDescent="0.3">
      <c r="A74" s="14"/>
      <c r="B74" s="379" t="s">
        <v>84</v>
      </c>
      <c r="C74" s="133"/>
      <c r="D74" s="133" t="s">
        <v>63</v>
      </c>
      <c r="E74" s="133"/>
      <c r="F74" s="134"/>
      <c r="G74" s="380"/>
      <c r="H74" s="9"/>
      <c r="I74" s="9"/>
      <c r="J74" s="9"/>
      <c r="K74" s="9"/>
      <c r="L74" s="9"/>
      <c r="M74" s="9"/>
    </row>
    <row r="75" spans="1:13" ht="12" customHeight="1" x14ac:dyDescent="0.3">
      <c r="A75" s="14"/>
      <c r="B75" s="381"/>
      <c r="C75" s="133"/>
      <c r="D75" s="133" t="s">
        <v>78</v>
      </c>
      <c r="E75" s="133"/>
      <c r="F75" s="134"/>
      <c r="G75" s="380"/>
      <c r="H75" s="9"/>
      <c r="I75" s="9"/>
      <c r="J75" s="9"/>
      <c r="K75" s="9"/>
      <c r="L75" s="9"/>
      <c r="M75" s="9"/>
    </row>
    <row r="76" spans="1:13" ht="12" customHeight="1" x14ac:dyDescent="0.3">
      <c r="A76" s="14"/>
      <c r="B76" s="382"/>
      <c r="C76" s="121"/>
      <c r="D76" s="121"/>
      <c r="E76" s="121"/>
      <c r="F76" s="197"/>
      <c r="G76" s="383"/>
      <c r="H76" s="9"/>
      <c r="I76" s="9"/>
      <c r="J76" s="9"/>
      <c r="K76" s="9"/>
      <c r="L76" s="9"/>
      <c r="M76" s="9"/>
    </row>
    <row r="77" spans="1:13" ht="12" customHeight="1" x14ac:dyDescent="0.3">
      <c r="A77" s="14"/>
      <c r="B77" s="377" t="s">
        <v>30</v>
      </c>
      <c r="C77" s="195" t="s">
        <v>85</v>
      </c>
      <c r="D77" s="195" t="s">
        <v>64</v>
      </c>
      <c r="E77" s="195" t="s">
        <v>75</v>
      </c>
      <c r="F77" s="196" t="s">
        <v>81</v>
      </c>
      <c r="G77" s="378"/>
      <c r="H77" s="9"/>
      <c r="I77" s="9"/>
      <c r="J77" s="9"/>
      <c r="K77" s="9"/>
      <c r="L77" s="9"/>
      <c r="M77" s="9"/>
    </row>
    <row r="78" spans="1:13" ht="12" customHeight="1" x14ac:dyDescent="0.3">
      <c r="A78" s="14"/>
      <c r="B78" s="379" t="s">
        <v>86</v>
      </c>
      <c r="C78" s="133"/>
      <c r="D78" s="133" t="s">
        <v>77</v>
      </c>
      <c r="E78" s="133"/>
      <c r="F78" s="134"/>
      <c r="G78" s="380"/>
      <c r="H78" s="9"/>
      <c r="I78" s="9"/>
      <c r="J78" s="9"/>
      <c r="K78" s="9"/>
      <c r="L78" s="9"/>
      <c r="M78" s="9"/>
    </row>
    <row r="79" spans="1:13" ht="12" customHeight="1" x14ac:dyDescent="0.3">
      <c r="A79" s="14"/>
      <c r="B79" s="381"/>
      <c r="C79" s="133"/>
      <c r="D79" s="133" t="s">
        <v>63</v>
      </c>
      <c r="E79" s="133"/>
      <c r="F79" s="134"/>
      <c r="G79" s="380"/>
      <c r="H79" s="9"/>
      <c r="I79" s="9"/>
      <c r="J79" s="9"/>
      <c r="K79" s="9"/>
      <c r="L79" s="9"/>
      <c r="M79" s="9"/>
    </row>
    <row r="80" spans="1:13" ht="12" customHeight="1" x14ac:dyDescent="0.3">
      <c r="A80" s="14"/>
      <c r="B80" s="382"/>
      <c r="C80" s="121"/>
      <c r="D80" s="121"/>
      <c r="E80" s="121"/>
      <c r="F80" s="197"/>
      <c r="G80" s="383"/>
      <c r="H80" s="9"/>
      <c r="I80" s="9"/>
      <c r="J80" s="9"/>
      <c r="K80" s="9"/>
      <c r="L80" s="9"/>
      <c r="M80" s="9"/>
    </row>
    <row r="81" spans="1:13" ht="12" customHeight="1" x14ac:dyDescent="0.3">
      <c r="A81" s="14"/>
      <c r="B81" s="377" t="s">
        <v>31</v>
      </c>
      <c r="C81" s="195" t="s">
        <v>79</v>
      </c>
      <c r="D81" s="195" t="s">
        <v>64</v>
      </c>
      <c r="E81" s="195" t="s">
        <v>87</v>
      </c>
      <c r="F81" s="196"/>
      <c r="G81" s="378" t="s">
        <v>81</v>
      </c>
      <c r="H81" s="9"/>
      <c r="I81" s="9"/>
      <c r="J81" s="9"/>
      <c r="K81" s="9"/>
      <c r="L81" s="9"/>
      <c r="M81" s="9"/>
    </row>
    <row r="82" spans="1:13" ht="12" customHeight="1" x14ac:dyDescent="0.3">
      <c r="A82" s="14"/>
      <c r="B82" s="379" t="s">
        <v>88</v>
      </c>
      <c r="C82" s="133"/>
      <c r="D82" s="133" t="s">
        <v>63</v>
      </c>
      <c r="E82" s="133"/>
      <c r="F82" s="134"/>
      <c r="G82" s="380"/>
      <c r="H82" s="9"/>
      <c r="I82" s="9"/>
      <c r="J82" s="9"/>
      <c r="K82" s="9"/>
      <c r="L82" s="9"/>
      <c r="M82" s="9"/>
    </row>
    <row r="83" spans="1:13" ht="12" customHeight="1" x14ac:dyDescent="0.3">
      <c r="A83" s="14"/>
      <c r="B83" s="381"/>
      <c r="C83" s="133"/>
      <c r="D83" s="133"/>
      <c r="E83" s="133"/>
      <c r="F83" s="134"/>
      <c r="G83" s="380"/>
      <c r="H83" s="9"/>
      <c r="I83" s="9"/>
      <c r="J83" s="9"/>
      <c r="K83" s="9"/>
      <c r="L83" s="9"/>
      <c r="M83" s="9"/>
    </row>
    <row r="84" spans="1:13" ht="12" customHeight="1" x14ac:dyDescent="0.3">
      <c r="A84" s="14"/>
      <c r="B84" s="382"/>
      <c r="C84" s="121"/>
      <c r="D84" s="121"/>
      <c r="E84" s="121"/>
      <c r="F84" s="197"/>
      <c r="G84" s="383"/>
      <c r="H84" s="9"/>
      <c r="I84" s="9"/>
      <c r="J84" s="9"/>
      <c r="K84" s="9"/>
      <c r="L84" s="9"/>
      <c r="M84" s="9"/>
    </row>
    <row r="85" spans="1:13" ht="12" customHeight="1" x14ac:dyDescent="0.3">
      <c r="A85" s="14"/>
      <c r="B85" s="377" t="s">
        <v>32</v>
      </c>
      <c r="C85" s="195" t="s">
        <v>85</v>
      </c>
      <c r="D85" s="195" t="s">
        <v>64</v>
      </c>
      <c r="E85" s="195" t="s">
        <v>89</v>
      </c>
      <c r="F85" s="196" t="s">
        <v>81</v>
      </c>
      <c r="G85" s="378"/>
      <c r="H85" s="9"/>
      <c r="I85" s="9"/>
      <c r="J85" s="9"/>
      <c r="K85" s="9"/>
      <c r="L85" s="9"/>
      <c r="M85" s="9"/>
    </row>
    <row r="86" spans="1:13" ht="12" customHeight="1" x14ac:dyDescent="0.3">
      <c r="A86" s="14"/>
      <c r="B86" s="379" t="s">
        <v>86</v>
      </c>
      <c r="C86" s="133"/>
      <c r="D86" s="133" t="s">
        <v>77</v>
      </c>
      <c r="E86" s="133"/>
      <c r="F86" s="134"/>
      <c r="G86" s="380"/>
      <c r="H86" s="9"/>
      <c r="I86" s="9"/>
      <c r="J86" s="9"/>
      <c r="K86" s="9"/>
      <c r="L86" s="9"/>
      <c r="M86" s="9"/>
    </row>
    <row r="87" spans="1:13" ht="12" customHeight="1" x14ac:dyDescent="0.3">
      <c r="A87" s="14"/>
      <c r="B87" s="381"/>
      <c r="C87" s="133"/>
      <c r="D87" s="133" t="s">
        <v>63</v>
      </c>
      <c r="E87" s="133"/>
      <c r="F87" s="134"/>
      <c r="G87" s="380"/>
      <c r="H87" s="9"/>
      <c r="I87" s="9"/>
      <c r="J87" s="9"/>
      <c r="K87" s="9"/>
      <c r="L87" s="9"/>
      <c r="M87" s="9"/>
    </row>
    <row r="88" spans="1:13" ht="12" customHeight="1" x14ac:dyDescent="0.3">
      <c r="A88" s="14"/>
      <c r="B88" s="382"/>
      <c r="C88" s="121"/>
      <c r="D88" s="121"/>
      <c r="E88" s="121"/>
      <c r="F88" s="197"/>
      <c r="G88" s="383"/>
      <c r="H88" s="9"/>
      <c r="I88" s="9"/>
      <c r="J88" s="9"/>
      <c r="K88" s="9"/>
      <c r="L88" s="9"/>
      <c r="M88" s="9"/>
    </row>
    <row r="89" spans="1:13" ht="12" customHeight="1" x14ac:dyDescent="0.3">
      <c r="A89" s="14"/>
      <c r="B89" s="377" t="s">
        <v>90</v>
      </c>
      <c r="C89" s="195" t="s">
        <v>74</v>
      </c>
      <c r="D89" s="195" t="s">
        <v>64</v>
      </c>
      <c r="E89" s="195" t="s">
        <v>89</v>
      </c>
      <c r="F89" s="196" t="s">
        <v>81</v>
      </c>
      <c r="G89" s="378" t="s">
        <v>81</v>
      </c>
      <c r="H89" s="9"/>
      <c r="I89" s="9"/>
      <c r="J89" s="9"/>
      <c r="K89" s="9"/>
      <c r="L89" s="9"/>
      <c r="M89" s="9"/>
    </row>
    <row r="90" spans="1:13" ht="12" customHeight="1" x14ac:dyDescent="0.3">
      <c r="A90" s="14"/>
      <c r="B90" s="379" t="s">
        <v>76</v>
      </c>
      <c r="C90" s="133"/>
      <c r="D90" s="133" t="s">
        <v>77</v>
      </c>
      <c r="E90" s="133"/>
      <c r="F90" s="134"/>
      <c r="G90" s="380"/>
      <c r="H90" s="9"/>
      <c r="I90" s="9"/>
      <c r="J90" s="9"/>
      <c r="K90" s="9"/>
      <c r="L90" s="9"/>
      <c r="M90" s="9"/>
    </row>
    <row r="91" spans="1:13" ht="12" customHeight="1" x14ac:dyDescent="0.3">
      <c r="A91" s="14"/>
      <c r="B91" s="381"/>
      <c r="C91" s="133"/>
      <c r="D91" s="133" t="s">
        <v>63</v>
      </c>
      <c r="E91" s="133"/>
      <c r="F91" s="134"/>
      <c r="G91" s="380"/>
      <c r="H91" s="9"/>
      <c r="I91" s="9"/>
      <c r="J91" s="9"/>
      <c r="K91" s="9"/>
      <c r="L91" s="9"/>
      <c r="M91" s="9"/>
    </row>
    <row r="92" spans="1:13" ht="12" customHeight="1" x14ac:dyDescent="0.3">
      <c r="A92" s="14"/>
      <c r="B92" s="382"/>
      <c r="C92" s="121"/>
      <c r="D92" s="121" t="s">
        <v>78</v>
      </c>
      <c r="E92" s="121"/>
      <c r="F92" s="197"/>
      <c r="G92" s="383"/>
      <c r="H92" s="9"/>
      <c r="I92" s="9"/>
      <c r="J92" s="9"/>
      <c r="K92" s="9"/>
      <c r="L92" s="9"/>
      <c r="M92" s="9"/>
    </row>
    <row r="93" spans="1:13" ht="12" customHeight="1" x14ac:dyDescent="0.3">
      <c r="A93" s="14"/>
      <c r="B93" s="377" t="s">
        <v>33</v>
      </c>
      <c r="C93" s="195" t="s">
        <v>74</v>
      </c>
      <c r="D93" s="195" t="s">
        <v>64</v>
      </c>
      <c r="E93" s="195" t="s">
        <v>89</v>
      </c>
      <c r="F93" s="196"/>
      <c r="G93" s="378" t="s">
        <v>81</v>
      </c>
      <c r="H93" s="9"/>
      <c r="I93" s="9"/>
      <c r="J93" s="9"/>
      <c r="K93" s="9"/>
      <c r="L93" s="9"/>
      <c r="M93" s="9"/>
    </row>
    <row r="94" spans="1:13" ht="12" customHeight="1" x14ac:dyDescent="0.3">
      <c r="A94" s="14"/>
      <c r="B94" s="379" t="s">
        <v>76</v>
      </c>
      <c r="C94" s="133"/>
      <c r="D94" s="133" t="s">
        <v>77</v>
      </c>
      <c r="E94" s="133"/>
      <c r="F94" s="134"/>
      <c r="G94" s="380"/>
      <c r="H94" s="9"/>
      <c r="I94" s="9"/>
      <c r="J94" s="9"/>
      <c r="K94" s="9"/>
      <c r="L94" s="9"/>
      <c r="M94" s="9"/>
    </row>
    <row r="95" spans="1:13" ht="12" customHeight="1" x14ac:dyDescent="0.3">
      <c r="A95" s="14"/>
      <c r="B95" s="381"/>
      <c r="C95" s="133"/>
      <c r="D95" s="133" t="s">
        <v>63</v>
      </c>
      <c r="E95" s="133"/>
      <c r="F95" s="134"/>
      <c r="G95" s="380"/>
      <c r="H95" s="9"/>
      <c r="I95" s="9"/>
      <c r="J95" s="9"/>
      <c r="K95" s="9"/>
      <c r="L95" s="9"/>
      <c r="M95" s="9"/>
    </row>
    <row r="96" spans="1:13" ht="12" customHeight="1" x14ac:dyDescent="0.3">
      <c r="A96" s="14"/>
      <c r="B96" s="382"/>
      <c r="C96" s="121"/>
      <c r="D96" s="121" t="s">
        <v>78</v>
      </c>
      <c r="E96" s="121"/>
      <c r="F96" s="197"/>
      <c r="G96" s="383"/>
      <c r="H96" s="9"/>
      <c r="I96" s="9"/>
      <c r="J96" s="9"/>
      <c r="K96" s="9"/>
      <c r="L96" s="9"/>
      <c r="M96" s="9"/>
    </row>
    <row r="97" spans="1:13" ht="12" customHeight="1" x14ac:dyDescent="0.3">
      <c r="A97" s="14"/>
      <c r="B97" s="377" t="s">
        <v>48</v>
      </c>
      <c r="C97" s="596" t="s">
        <v>91</v>
      </c>
      <c r="D97" s="195" t="s">
        <v>64</v>
      </c>
      <c r="E97" s="195" t="s">
        <v>92</v>
      </c>
      <c r="F97" s="196" t="s">
        <v>81</v>
      </c>
      <c r="G97" s="378"/>
      <c r="H97" s="9"/>
      <c r="I97" s="9"/>
      <c r="J97" s="9"/>
      <c r="K97" s="9"/>
      <c r="L97" s="9"/>
      <c r="M97" s="9"/>
    </row>
    <row r="98" spans="1:13" ht="12" customHeight="1" x14ac:dyDescent="0.3">
      <c r="A98" s="14"/>
      <c r="B98" s="379" t="s">
        <v>93</v>
      </c>
      <c r="C98" s="597"/>
      <c r="D98" s="133" t="s">
        <v>77</v>
      </c>
      <c r="E98" s="133"/>
      <c r="F98" s="134"/>
      <c r="G98" s="380"/>
      <c r="H98" s="9"/>
      <c r="I98" s="9"/>
      <c r="J98" s="9"/>
      <c r="K98" s="9"/>
      <c r="L98" s="9"/>
      <c r="M98" s="9"/>
    </row>
    <row r="99" spans="1:13" ht="12" customHeight="1" x14ac:dyDescent="0.3">
      <c r="A99" s="14"/>
      <c r="B99" s="381"/>
      <c r="C99" s="597"/>
      <c r="D99" s="133" t="s">
        <v>63</v>
      </c>
      <c r="E99" s="133"/>
      <c r="F99" s="134"/>
      <c r="G99" s="380"/>
      <c r="H99" s="9"/>
      <c r="I99" s="9"/>
      <c r="J99" s="9"/>
      <c r="K99" s="9"/>
      <c r="L99" s="9"/>
      <c r="M99" s="9"/>
    </row>
    <row r="100" spans="1:13" s="194" customFormat="1" ht="12" customHeight="1" x14ac:dyDescent="0.3">
      <c r="A100" s="14"/>
      <c r="B100" s="382"/>
      <c r="C100" s="121"/>
      <c r="D100" s="121"/>
      <c r="E100" s="121"/>
      <c r="F100" s="197"/>
      <c r="G100" s="383"/>
      <c r="H100" s="9"/>
      <c r="I100" s="9"/>
      <c r="J100" s="9"/>
      <c r="K100" s="9"/>
      <c r="L100" s="9"/>
      <c r="M100" s="9"/>
    </row>
    <row r="101" spans="1:13" ht="12" customHeight="1" x14ac:dyDescent="0.3">
      <c r="A101" s="14"/>
      <c r="B101" s="377" t="s">
        <v>34</v>
      </c>
      <c r="C101" s="195" t="s">
        <v>74</v>
      </c>
      <c r="D101" s="195" t="s">
        <v>64</v>
      </c>
      <c r="E101" s="195" t="s">
        <v>89</v>
      </c>
      <c r="F101" s="196"/>
      <c r="G101" s="378" t="s">
        <v>81</v>
      </c>
      <c r="H101" s="9"/>
      <c r="I101" s="9"/>
      <c r="J101" s="9"/>
      <c r="K101" s="9"/>
      <c r="L101" s="9"/>
      <c r="M101" s="9"/>
    </row>
    <row r="102" spans="1:13" ht="12" customHeight="1" x14ac:dyDescent="0.3">
      <c r="A102" s="14"/>
      <c r="B102" s="379" t="s">
        <v>76</v>
      </c>
      <c r="C102" s="133"/>
      <c r="D102" s="133" t="s">
        <v>63</v>
      </c>
      <c r="E102" s="133"/>
      <c r="F102" s="134"/>
      <c r="G102" s="380"/>
      <c r="H102" s="9"/>
      <c r="I102" s="9"/>
      <c r="J102" s="9"/>
      <c r="K102" s="9"/>
      <c r="L102" s="9"/>
      <c r="M102" s="9"/>
    </row>
    <row r="103" spans="1:13" ht="12" customHeight="1" x14ac:dyDescent="0.3">
      <c r="A103" s="14"/>
      <c r="B103" s="381"/>
      <c r="C103" s="133"/>
      <c r="D103" s="133"/>
      <c r="E103" s="133"/>
      <c r="F103" s="134"/>
      <c r="G103" s="380"/>
      <c r="H103" s="9"/>
      <c r="I103" s="9"/>
      <c r="J103" s="9"/>
      <c r="K103" s="9"/>
      <c r="L103" s="9"/>
      <c r="M103" s="9"/>
    </row>
    <row r="104" spans="1:13" s="194" customFormat="1" ht="12" customHeight="1" x14ac:dyDescent="0.3">
      <c r="A104" s="14"/>
      <c r="B104" s="382"/>
      <c r="C104" s="121"/>
      <c r="D104" s="121"/>
      <c r="E104" s="121"/>
      <c r="F104" s="197"/>
      <c r="G104" s="383"/>
      <c r="H104" s="9"/>
      <c r="I104" s="9"/>
      <c r="J104" s="9"/>
      <c r="K104" s="9"/>
      <c r="L104" s="9"/>
      <c r="M104" s="9"/>
    </row>
    <row r="105" spans="1:13" ht="12" customHeight="1" x14ac:dyDescent="0.3">
      <c r="A105" s="14"/>
      <c r="B105" s="377" t="s">
        <v>35</v>
      </c>
      <c r="C105" s="195" t="s">
        <v>74</v>
      </c>
      <c r="D105" s="195" t="s">
        <v>64</v>
      </c>
      <c r="E105" s="195" t="s">
        <v>89</v>
      </c>
      <c r="F105" s="196"/>
      <c r="G105" s="378" t="s">
        <v>81</v>
      </c>
      <c r="H105" s="9"/>
      <c r="I105" s="9"/>
      <c r="J105" s="9"/>
      <c r="K105" s="9"/>
      <c r="L105" s="9"/>
      <c r="M105" s="9"/>
    </row>
    <row r="106" spans="1:13" ht="12" customHeight="1" x14ac:dyDescent="0.3">
      <c r="A106" s="14"/>
      <c r="B106" s="379" t="s">
        <v>76</v>
      </c>
      <c r="C106" s="133"/>
      <c r="D106" s="133" t="s">
        <v>63</v>
      </c>
      <c r="E106" s="133"/>
      <c r="F106" s="134"/>
      <c r="G106" s="380"/>
      <c r="H106" s="9"/>
      <c r="I106" s="9"/>
      <c r="J106" s="9"/>
      <c r="K106" s="9"/>
      <c r="L106" s="9"/>
      <c r="M106" s="9"/>
    </row>
    <row r="107" spans="1:13" ht="12" customHeight="1" x14ac:dyDescent="0.3">
      <c r="A107" s="14"/>
      <c r="B107" s="381"/>
      <c r="C107" s="133"/>
      <c r="D107" s="133"/>
      <c r="E107" s="133"/>
      <c r="F107" s="134"/>
      <c r="G107" s="380"/>
      <c r="H107" s="9"/>
      <c r="I107" s="9"/>
      <c r="J107" s="9"/>
      <c r="K107" s="9"/>
      <c r="L107" s="9"/>
      <c r="M107" s="9"/>
    </row>
    <row r="108" spans="1:13" ht="12" customHeight="1" x14ac:dyDescent="0.3">
      <c r="A108" s="14"/>
      <c r="B108" s="382"/>
      <c r="C108" s="121"/>
      <c r="D108" s="121"/>
      <c r="E108" s="121"/>
      <c r="F108" s="197"/>
      <c r="G108" s="383"/>
      <c r="H108" s="9"/>
      <c r="I108" s="9"/>
      <c r="J108" s="9"/>
      <c r="K108" s="9"/>
      <c r="L108" s="9"/>
      <c r="M108" s="9"/>
    </row>
    <row r="109" spans="1:13" ht="12" customHeight="1" x14ac:dyDescent="0.3">
      <c r="A109" s="12"/>
      <c r="B109" s="377" t="s">
        <v>36</v>
      </c>
      <c r="C109" s="195" t="s">
        <v>74</v>
      </c>
      <c r="D109" s="195" t="s">
        <v>64</v>
      </c>
      <c r="E109" s="195" t="s">
        <v>75</v>
      </c>
      <c r="F109" s="196"/>
      <c r="G109" s="378"/>
      <c r="H109" s="9"/>
      <c r="I109" s="9"/>
      <c r="J109" s="9"/>
      <c r="K109" s="9"/>
      <c r="L109" s="9"/>
      <c r="M109" s="9"/>
    </row>
    <row r="110" spans="1:13" ht="12" customHeight="1" x14ac:dyDescent="0.3">
      <c r="A110" s="12"/>
      <c r="B110" s="379" t="s">
        <v>84</v>
      </c>
      <c r="C110" s="133"/>
      <c r="D110" s="133" t="s">
        <v>63</v>
      </c>
      <c r="E110" s="133"/>
      <c r="F110" s="134"/>
      <c r="G110" s="380"/>
      <c r="H110" s="9"/>
      <c r="I110" s="9"/>
      <c r="J110" s="9"/>
      <c r="K110" s="9"/>
      <c r="L110" s="9"/>
      <c r="M110" s="9"/>
    </row>
    <row r="111" spans="1:13" ht="12" customHeight="1" x14ac:dyDescent="0.3">
      <c r="A111" s="12"/>
      <c r="B111" s="381"/>
      <c r="C111" s="133"/>
      <c r="D111" s="133" t="s">
        <v>63</v>
      </c>
      <c r="E111" s="133"/>
      <c r="F111" s="134"/>
      <c r="G111" s="380"/>
      <c r="H111" s="9"/>
      <c r="I111" s="9"/>
      <c r="J111" s="9"/>
      <c r="K111" s="9"/>
      <c r="L111" s="9"/>
      <c r="M111" s="9"/>
    </row>
    <row r="112" spans="1:13" ht="12" customHeight="1" x14ac:dyDescent="0.3">
      <c r="A112" s="12"/>
      <c r="B112" s="382"/>
      <c r="C112" s="121"/>
      <c r="D112" s="121"/>
      <c r="E112" s="121"/>
      <c r="F112" s="197"/>
      <c r="G112" s="383"/>
      <c r="H112" s="9"/>
      <c r="I112" s="9"/>
      <c r="J112" s="9"/>
      <c r="K112" s="9"/>
      <c r="L112" s="9"/>
      <c r="M112" s="9"/>
    </row>
    <row r="113" spans="1:13" s="194" customFormat="1" ht="8.1" customHeight="1" x14ac:dyDescent="0.3">
      <c r="A113" s="12"/>
      <c r="B113" s="133"/>
      <c r="C113" s="133"/>
      <c r="D113" s="133"/>
      <c r="E113" s="133"/>
      <c r="F113" s="134"/>
      <c r="G113" s="134"/>
      <c r="H113" s="9"/>
      <c r="I113" s="9"/>
      <c r="J113" s="9"/>
      <c r="K113" s="9"/>
      <c r="L113" s="9"/>
      <c r="M113" s="9"/>
    </row>
    <row r="114" spans="1:13" ht="11.25" customHeight="1" x14ac:dyDescent="0.3">
      <c r="A114" s="305"/>
      <c r="B114" s="603" t="s">
        <v>94</v>
      </c>
      <c r="C114" s="603"/>
      <c r="D114" s="603"/>
      <c r="E114" s="603"/>
      <c r="F114" s="603"/>
      <c r="G114" s="603"/>
      <c r="H114" s="9"/>
      <c r="I114" s="9"/>
      <c r="J114" s="9"/>
      <c r="K114" s="9"/>
      <c r="L114" s="9"/>
      <c r="M114" s="9"/>
    </row>
    <row r="115" spans="1:13" ht="11.25" customHeight="1" x14ac:dyDescent="0.3">
      <c r="A115" s="305"/>
      <c r="B115" s="603" t="s">
        <v>95</v>
      </c>
      <c r="C115" s="603"/>
      <c r="D115" s="603"/>
      <c r="E115" s="603"/>
      <c r="F115" s="603"/>
      <c r="G115" s="603"/>
      <c r="H115" s="9"/>
      <c r="I115" s="9"/>
      <c r="J115" s="9"/>
      <c r="K115" s="9"/>
      <c r="L115" s="9"/>
      <c r="M115" s="9"/>
    </row>
    <row r="116" spans="1:13" ht="36" customHeight="1" x14ac:dyDescent="0.3">
      <c r="A116" s="305"/>
      <c r="B116" s="607" t="s">
        <v>699</v>
      </c>
      <c r="C116" s="607"/>
      <c r="D116" s="607"/>
      <c r="E116" s="607"/>
      <c r="F116" s="607"/>
      <c r="G116" s="607"/>
      <c r="H116" s="9"/>
      <c r="I116" s="9"/>
      <c r="J116" s="9"/>
      <c r="K116" s="9"/>
      <c r="L116" s="9"/>
      <c r="M116" s="9"/>
    </row>
    <row r="117" spans="1:13" ht="11.25" customHeight="1" x14ac:dyDescent="0.3">
      <c r="A117" s="305"/>
      <c r="B117" s="603" t="s">
        <v>712</v>
      </c>
      <c r="C117" s="603"/>
      <c r="D117" s="603"/>
      <c r="E117" s="603"/>
      <c r="F117" s="603"/>
      <c r="G117" s="603"/>
      <c r="H117" s="9"/>
      <c r="I117" s="9"/>
      <c r="J117" s="9"/>
      <c r="K117" s="9"/>
      <c r="L117" s="9"/>
      <c r="M117" s="9"/>
    </row>
    <row r="118" spans="1:13" ht="11.25" customHeight="1" x14ac:dyDescent="0.3">
      <c r="A118" s="305"/>
      <c r="B118" s="603" t="s">
        <v>96</v>
      </c>
      <c r="C118" s="603"/>
      <c r="D118" s="603"/>
      <c r="E118" s="603"/>
      <c r="F118" s="603"/>
      <c r="G118" s="603"/>
      <c r="H118" s="9"/>
      <c r="I118" s="9"/>
      <c r="J118" s="9"/>
      <c r="K118" s="9"/>
      <c r="L118" s="9"/>
      <c r="M118" s="9"/>
    </row>
    <row r="119" spans="1:13" x14ac:dyDescent="0.3">
      <c r="A119" s="14"/>
      <c r="B119" s="14"/>
      <c r="C119" s="42"/>
      <c r="D119" s="42"/>
      <c r="E119" s="42"/>
      <c r="F119" s="42"/>
      <c r="G119" s="42"/>
      <c r="H119" s="9"/>
      <c r="I119" s="9"/>
      <c r="J119" s="9"/>
      <c r="K119" s="9"/>
      <c r="L119" s="9"/>
      <c r="M119" s="9"/>
    </row>
    <row r="120" spans="1:13" x14ac:dyDescent="0.3">
      <c r="A120" s="14"/>
      <c r="B120" s="14"/>
      <c r="C120" s="42"/>
      <c r="D120" s="42"/>
      <c r="E120" s="42"/>
      <c r="F120" s="42"/>
      <c r="G120" s="42"/>
      <c r="H120" s="9"/>
      <c r="I120" s="9"/>
      <c r="J120" s="9"/>
      <c r="K120" s="9"/>
      <c r="L120" s="9"/>
      <c r="M120" s="9"/>
    </row>
    <row r="121" spans="1:13" x14ac:dyDescent="0.3">
      <c r="A121" s="14"/>
      <c r="B121" s="14"/>
      <c r="C121" s="42"/>
      <c r="D121" s="42"/>
      <c r="E121" s="42"/>
      <c r="F121" s="42"/>
      <c r="G121" s="42"/>
      <c r="H121" s="9"/>
      <c r="I121" s="9"/>
      <c r="J121" s="9"/>
      <c r="K121" s="9"/>
      <c r="L121" s="9"/>
      <c r="M121" s="9"/>
    </row>
    <row r="122" spans="1:13" x14ac:dyDescent="0.3">
      <c r="A122" s="14"/>
      <c r="B122" s="14"/>
      <c r="C122" s="42"/>
      <c r="D122" s="42"/>
      <c r="E122" s="42"/>
      <c r="F122" s="42"/>
      <c r="G122" s="42"/>
      <c r="H122" s="9"/>
      <c r="I122" s="9"/>
      <c r="J122" s="9"/>
      <c r="K122" s="9"/>
      <c r="L122" s="9"/>
      <c r="M122" s="9"/>
    </row>
    <row r="123" spans="1:13" x14ac:dyDescent="0.3">
      <c r="A123" s="14"/>
      <c r="B123" s="14"/>
      <c r="C123" s="42"/>
      <c r="D123" s="42"/>
      <c r="E123" s="42"/>
      <c r="F123" s="42"/>
      <c r="G123" s="42"/>
      <c r="H123" s="9"/>
      <c r="I123" s="9"/>
      <c r="J123" s="9"/>
      <c r="K123" s="9"/>
      <c r="L123" s="9"/>
      <c r="M123" s="9"/>
    </row>
    <row r="124" spans="1:13" x14ac:dyDescent="0.3">
      <c r="A124" s="14"/>
      <c r="B124" s="14"/>
      <c r="C124" s="42"/>
      <c r="D124" s="42"/>
      <c r="E124" s="42"/>
      <c r="F124" s="42"/>
      <c r="G124" s="42"/>
      <c r="H124" s="9"/>
      <c r="I124" s="9"/>
      <c r="J124" s="9"/>
      <c r="K124" s="9"/>
      <c r="L124" s="9"/>
      <c r="M124" s="9"/>
    </row>
    <row r="125" spans="1:13" x14ac:dyDescent="0.3">
      <c r="A125" s="14"/>
      <c r="B125" s="14"/>
      <c r="C125" s="42"/>
      <c r="D125" s="42"/>
      <c r="E125" s="42"/>
      <c r="F125" s="42"/>
      <c r="G125" s="42"/>
      <c r="H125" s="9"/>
      <c r="I125" s="9"/>
      <c r="J125" s="9"/>
      <c r="K125" s="9"/>
      <c r="L125" s="9"/>
      <c r="M125" s="9"/>
    </row>
    <row r="126" spans="1:13" x14ac:dyDescent="0.3">
      <c r="A126" s="14"/>
      <c r="B126" s="14"/>
      <c r="C126" s="42"/>
      <c r="D126" s="42"/>
      <c r="E126" s="42"/>
      <c r="F126" s="42"/>
      <c r="G126" s="42"/>
      <c r="H126" s="9"/>
      <c r="I126" s="9"/>
      <c r="J126" s="9"/>
      <c r="K126" s="9"/>
      <c r="L126" s="9"/>
      <c r="M126" s="9"/>
    </row>
    <row r="127" spans="1:13" x14ac:dyDescent="0.3">
      <c r="A127" s="14"/>
      <c r="B127" s="14"/>
      <c r="C127" s="42"/>
      <c r="D127" s="42"/>
      <c r="E127" s="42"/>
      <c r="F127" s="42"/>
      <c r="G127" s="42"/>
      <c r="H127" s="9"/>
      <c r="I127" s="9"/>
      <c r="J127" s="9"/>
      <c r="K127" s="9"/>
      <c r="L127" s="9"/>
      <c r="M127" s="9"/>
    </row>
    <row r="128" spans="1:13" x14ac:dyDescent="0.3">
      <c r="A128" s="14"/>
      <c r="B128" s="14"/>
      <c r="C128" s="42"/>
      <c r="D128" s="42"/>
      <c r="E128" s="42"/>
      <c r="F128" s="42"/>
      <c r="G128" s="42"/>
      <c r="H128" s="9"/>
      <c r="I128" s="9"/>
      <c r="J128" s="9"/>
      <c r="K128" s="9"/>
      <c r="L128" s="9"/>
      <c r="M128" s="9"/>
    </row>
    <row r="129" spans="1:13" x14ac:dyDescent="0.3">
      <c r="A129" s="14"/>
      <c r="B129" s="14"/>
      <c r="C129" s="42"/>
      <c r="D129" s="42"/>
      <c r="E129" s="42"/>
      <c r="F129" s="42"/>
      <c r="G129" s="42"/>
      <c r="H129" s="9"/>
      <c r="I129" s="9"/>
      <c r="J129" s="9"/>
      <c r="K129" s="9"/>
      <c r="L129" s="9"/>
      <c r="M129" s="9"/>
    </row>
    <row r="130" spans="1:13" x14ac:dyDescent="0.3">
      <c r="A130" s="14"/>
      <c r="B130" s="14"/>
      <c r="C130" s="42"/>
      <c r="D130" s="42"/>
      <c r="E130" s="42"/>
      <c r="F130" s="42"/>
      <c r="G130" s="42"/>
      <c r="H130" s="9"/>
      <c r="I130" s="9"/>
      <c r="J130" s="9"/>
      <c r="K130" s="9"/>
      <c r="L130" s="9"/>
      <c r="M130" s="9"/>
    </row>
    <row r="131" spans="1:13" x14ac:dyDescent="0.3">
      <c r="A131" s="14"/>
      <c r="B131" s="14"/>
      <c r="C131" s="42"/>
      <c r="D131" s="42"/>
      <c r="E131" s="42"/>
      <c r="F131" s="42"/>
      <c r="G131" s="42"/>
      <c r="H131" s="9"/>
      <c r="I131" s="9"/>
      <c r="J131" s="9"/>
      <c r="K131" s="9"/>
      <c r="L131" s="9"/>
      <c r="M131" s="9"/>
    </row>
    <row r="132" spans="1:13" x14ac:dyDescent="0.3">
      <c r="A132" s="14"/>
      <c r="B132" s="14"/>
      <c r="C132" s="42"/>
      <c r="D132" s="42"/>
      <c r="E132" s="42"/>
      <c r="F132" s="42"/>
      <c r="G132" s="42"/>
      <c r="H132" s="9"/>
      <c r="I132" s="9"/>
      <c r="J132" s="9"/>
      <c r="K132" s="9"/>
      <c r="L132" s="9"/>
      <c r="M132" s="9"/>
    </row>
    <row r="133" spans="1:13" x14ac:dyDescent="0.3">
      <c r="A133" s="14"/>
      <c r="B133" s="14"/>
      <c r="C133" s="42"/>
      <c r="D133" s="42"/>
      <c r="E133" s="42"/>
      <c r="F133" s="42"/>
      <c r="G133" s="42"/>
      <c r="H133" s="9"/>
      <c r="I133" s="9"/>
      <c r="J133" s="9"/>
      <c r="K133" s="9"/>
      <c r="L133" s="9"/>
      <c r="M133" s="9"/>
    </row>
    <row r="134" spans="1:13" x14ac:dyDescent="0.3">
      <c r="A134" s="14"/>
      <c r="B134" s="14"/>
      <c r="C134" s="42"/>
      <c r="D134" s="42"/>
      <c r="E134" s="42"/>
      <c r="F134" s="42"/>
      <c r="G134" s="42"/>
      <c r="H134" s="9"/>
      <c r="I134" s="9"/>
      <c r="J134" s="9"/>
      <c r="K134" s="9"/>
      <c r="L134" s="9"/>
      <c r="M134" s="9"/>
    </row>
    <row r="135" spans="1:13" x14ac:dyDescent="0.3">
      <c r="A135" s="14"/>
      <c r="B135" s="14"/>
      <c r="C135" s="42"/>
      <c r="D135" s="42"/>
      <c r="E135" s="42"/>
      <c r="F135" s="42"/>
      <c r="G135" s="42"/>
      <c r="H135" s="9"/>
      <c r="I135" s="9"/>
      <c r="J135" s="9"/>
      <c r="K135" s="9"/>
      <c r="L135" s="9"/>
      <c r="M135" s="9"/>
    </row>
    <row r="136" spans="1:13" x14ac:dyDescent="0.3">
      <c r="A136" s="14"/>
      <c r="B136" s="14"/>
      <c r="C136" s="42"/>
      <c r="D136" s="42"/>
      <c r="E136" s="42"/>
      <c r="F136" s="42"/>
      <c r="G136" s="42"/>
      <c r="H136" s="9"/>
      <c r="I136" s="9"/>
      <c r="J136" s="9"/>
      <c r="K136" s="9"/>
      <c r="L136" s="9"/>
      <c r="M136" s="9"/>
    </row>
    <row r="137" spans="1:13" x14ac:dyDescent="0.3">
      <c r="A137" s="14"/>
      <c r="B137" s="14"/>
      <c r="C137" s="42"/>
      <c r="D137" s="42"/>
      <c r="E137" s="42"/>
      <c r="F137" s="42"/>
      <c r="G137" s="42"/>
      <c r="H137" s="9"/>
      <c r="I137" s="9"/>
      <c r="J137" s="9"/>
      <c r="K137" s="9"/>
      <c r="L137" s="9"/>
      <c r="M137" s="9"/>
    </row>
    <row r="138" spans="1:13" x14ac:dyDescent="0.3">
      <c r="A138" s="14"/>
      <c r="B138" s="14"/>
      <c r="C138" s="42"/>
      <c r="D138" s="42"/>
      <c r="E138" s="42"/>
      <c r="F138" s="42"/>
      <c r="G138" s="42"/>
      <c r="H138" s="9"/>
      <c r="I138" s="9"/>
      <c r="J138" s="9"/>
      <c r="K138" s="9"/>
      <c r="L138" s="9"/>
      <c r="M138" s="9"/>
    </row>
    <row r="139" spans="1:13" x14ac:dyDescent="0.3">
      <c r="A139" s="14"/>
      <c r="B139" s="14"/>
      <c r="C139" s="42"/>
      <c r="D139" s="42"/>
      <c r="E139" s="42"/>
      <c r="F139" s="42"/>
      <c r="G139" s="42"/>
      <c r="H139" s="9"/>
      <c r="I139" s="9"/>
      <c r="J139" s="9"/>
      <c r="K139" s="9"/>
      <c r="L139" s="9"/>
      <c r="M139" s="9"/>
    </row>
    <row r="140" spans="1:13" x14ac:dyDescent="0.3">
      <c r="A140" s="14"/>
      <c r="B140" s="14"/>
      <c r="C140" s="42"/>
      <c r="D140" s="42"/>
      <c r="E140" s="42"/>
      <c r="F140" s="42"/>
      <c r="G140" s="42"/>
      <c r="H140" s="9"/>
      <c r="I140" s="9"/>
      <c r="J140" s="9"/>
      <c r="K140" s="9"/>
      <c r="L140" s="9"/>
      <c r="M140" s="9"/>
    </row>
    <row r="141" spans="1:13" x14ac:dyDescent="0.3">
      <c r="A141" s="14"/>
      <c r="B141" s="14"/>
      <c r="C141" s="42"/>
      <c r="D141" s="42"/>
      <c r="E141" s="42"/>
      <c r="F141" s="42"/>
      <c r="G141" s="42"/>
      <c r="H141" s="9"/>
      <c r="I141" s="9"/>
      <c r="J141" s="9"/>
      <c r="K141" s="9"/>
      <c r="L141" s="9"/>
      <c r="M141" s="9"/>
    </row>
    <row r="142" spans="1:13" x14ac:dyDescent="0.3">
      <c r="A142" s="14"/>
      <c r="B142" s="14"/>
      <c r="C142" s="42"/>
      <c r="D142" s="42"/>
      <c r="E142" s="42"/>
      <c r="F142" s="42"/>
      <c r="G142" s="42"/>
      <c r="H142" s="9"/>
      <c r="I142" s="9"/>
      <c r="J142" s="9"/>
      <c r="K142" s="9"/>
      <c r="L142" s="9"/>
      <c r="M142" s="9"/>
    </row>
    <row r="143" spans="1:13" x14ac:dyDescent="0.3">
      <c r="A143" s="14"/>
      <c r="B143" s="14"/>
      <c r="C143" s="42"/>
      <c r="D143" s="42"/>
      <c r="E143" s="42"/>
      <c r="F143" s="42"/>
      <c r="G143" s="42"/>
      <c r="H143" s="9"/>
      <c r="I143" s="9"/>
      <c r="J143" s="9"/>
      <c r="K143" s="9"/>
      <c r="L143" s="9"/>
      <c r="M143" s="9"/>
    </row>
    <row r="144" spans="1:13" x14ac:dyDescent="0.3">
      <c r="A144" s="14"/>
      <c r="B144" s="14"/>
      <c r="C144" s="42"/>
      <c r="D144" s="42"/>
      <c r="E144" s="42"/>
      <c r="F144" s="42"/>
      <c r="G144" s="42"/>
      <c r="H144" s="9"/>
      <c r="I144" s="9"/>
      <c r="J144" s="9"/>
      <c r="K144" s="9"/>
      <c r="L144" s="9"/>
      <c r="M144" s="9"/>
    </row>
    <row r="145" spans="1:13" x14ac:dyDescent="0.3">
      <c r="A145" s="14"/>
      <c r="B145" s="14"/>
      <c r="C145" s="42"/>
      <c r="D145" s="42"/>
      <c r="E145" s="42"/>
      <c r="F145" s="42"/>
      <c r="G145" s="42"/>
      <c r="H145" s="9"/>
      <c r="I145" s="9"/>
      <c r="J145" s="9"/>
      <c r="K145" s="9"/>
      <c r="L145" s="9"/>
      <c r="M145" s="9"/>
    </row>
    <row r="146" spans="1:13" x14ac:dyDescent="0.3">
      <c r="A146" s="14"/>
      <c r="B146" s="14"/>
      <c r="C146" s="42"/>
      <c r="D146" s="42"/>
      <c r="E146" s="42"/>
      <c r="F146" s="42"/>
      <c r="G146" s="42"/>
      <c r="H146" s="9"/>
      <c r="I146" s="9"/>
      <c r="J146" s="9"/>
      <c r="K146" s="9"/>
      <c r="L146" s="9"/>
      <c r="M146" s="9"/>
    </row>
    <row r="147" spans="1:13" x14ac:dyDescent="0.3">
      <c r="A147" s="14"/>
      <c r="B147" s="14"/>
      <c r="C147" s="42"/>
      <c r="D147" s="42"/>
      <c r="E147" s="42"/>
      <c r="F147" s="42"/>
      <c r="G147" s="42"/>
      <c r="H147" s="9"/>
      <c r="I147" s="9"/>
      <c r="J147" s="9"/>
      <c r="K147" s="9"/>
      <c r="L147" s="9"/>
      <c r="M147" s="9"/>
    </row>
    <row r="148" spans="1:13" x14ac:dyDescent="0.3">
      <c r="A148" s="14"/>
      <c r="B148" s="14"/>
      <c r="C148" s="42"/>
      <c r="D148" s="42"/>
      <c r="E148" s="42"/>
      <c r="F148" s="42"/>
      <c r="G148" s="42"/>
      <c r="H148" s="9"/>
      <c r="I148" s="9"/>
      <c r="J148" s="9"/>
      <c r="K148" s="9"/>
      <c r="L148" s="9"/>
      <c r="M148" s="9"/>
    </row>
    <row r="149" spans="1:13" x14ac:dyDescent="0.3">
      <c r="A149" s="14"/>
      <c r="B149" s="14"/>
      <c r="C149" s="42"/>
      <c r="D149" s="42"/>
      <c r="E149" s="42"/>
      <c r="F149" s="42"/>
      <c r="G149" s="42"/>
      <c r="H149" s="9"/>
      <c r="I149" s="9"/>
      <c r="J149" s="9"/>
      <c r="K149" s="9"/>
      <c r="L149" s="9"/>
      <c r="M149" s="9"/>
    </row>
    <row r="150" spans="1:13" x14ac:dyDescent="0.3">
      <c r="A150" s="14"/>
      <c r="B150" s="14"/>
      <c r="C150" s="42"/>
      <c r="D150" s="42"/>
      <c r="E150" s="42"/>
      <c r="F150" s="42"/>
      <c r="G150" s="42"/>
      <c r="H150" s="9"/>
      <c r="I150" s="9"/>
      <c r="J150" s="9"/>
      <c r="K150" s="9"/>
      <c r="L150" s="9"/>
      <c r="M150" s="9"/>
    </row>
    <row r="151" spans="1:13" x14ac:dyDescent="0.3">
      <c r="A151" s="14"/>
      <c r="B151" s="14"/>
      <c r="C151" s="42"/>
      <c r="D151" s="42"/>
      <c r="E151" s="42"/>
      <c r="F151" s="42"/>
      <c r="G151" s="42"/>
      <c r="H151" s="9"/>
      <c r="I151" s="9"/>
      <c r="J151" s="9"/>
      <c r="K151" s="9"/>
      <c r="L151" s="9"/>
      <c r="M151" s="9"/>
    </row>
    <row r="152" spans="1:13" x14ac:dyDescent="0.3">
      <c r="A152" s="14"/>
      <c r="B152" s="14"/>
      <c r="C152" s="42"/>
      <c r="D152" s="42"/>
      <c r="E152" s="42"/>
      <c r="F152" s="42"/>
      <c r="G152" s="42"/>
      <c r="H152" s="9"/>
      <c r="I152" s="9"/>
      <c r="J152" s="9"/>
      <c r="K152" s="9"/>
      <c r="L152" s="9"/>
      <c r="M152" s="9"/>
    </row>
    <row r="153" spans="1:13" x14ac:dyDescent="0.3">
      <c r="A153" s="14"/>
      <c r="B153" s="14"/>
      <c r="C153" s="42"/>
      <c r="D153" s="42"/>
      <c r="E153" s="42"/>
      <c r="F153" s="42"/>
      <c r="G153" s="42"/>
      <c r="H153" s="9"/>
      <c r="I153" s="9"/>
      <c r="J153" s="9"/>
      <c r="K153" s="9"/>
      <c r="L153" s="9"/>
      <c r="M153" s="9"/>
    </row>
    <row r="154" spans="1:13" x14ac:dyDescent="0.3">
      <c r="A154" s="14"/>
      <c r="B154" s="14"/>
      <c r="C154" s="42"/>
      <c r="D154" s="42"/>
      <c r="E154" s="42"/>
      <c r="F154" s="42"/>
      <c r="G154" s="42"/>
      <c r="H154" s="9"/>
      <c r="I154" s="9"/>
      <c r="J154" s="9"/>
      <c r="K154" s="9"/>
      <c r="L154" s="9"/>
      <c r="M154" s="9"/>
    </row>
    <row r="155" spans="1:13" x14ac:dyDescent="0.3">
      <c r="A155" s="14"/>
      <c r="B155" s="14"/>
      <c r="C155" s="42"/>
      <c r="D155" s="42"/>
      <c r="E155" s="42"/>
      <c r="F155" s="42"/>
      <c r="G155" s="42"/>
      <c r="H155" s="9"/>
      <c r="I155" s="9"/>
      <c r="J155" s="9"/>
      <c r="K155" s="9"/>
      <c r="L155" s="9"/>
      <c r="M155" s="9"/>
    </row>
    <row r="156" spans="1:13" x14ac:dyDescent="0.3">
      <c r="A156" s="14"/>
      <c r="B156" s="14"/>
      <c r="C156" s="42"/>
      <c r="D156" s="42"/>
      <c r="E156" s="42"/>
      <c r="F156" s="42"/>
      <c r="G156" s="42"/>
      <c r="H156" s="9"/>
      <c r="I156" s="9"/>
      <c r="J156" s="9"/>
      <c r="K156" s="9"/>
      <c r="L156" s="9"/>
      <c r="M156" s="9"/>
    </row>
    <row r="157" spans="1:13" x14ac:dyDescent="0.3">
      <c r="A157" s="14"/>
      <c r="B157" s="14"/>
      <c r="C157" s="42"/>
      <c r="D157" s="42"/>
      <c r="E157" s="42"/>
      <c r="F157" s="42"/>
      <c r="G157" s="42"/>
      <c r="H157" s="9"/>
      <c r="I157" s="9"/>
      <c r="J157" s="9"/>
      <c r="K157" s="9"/>
      <c r="L157" s="9"/>
      <c r="M157" s="9"/>
    </row>
    <row r="158" spans="1:13" x14ac:dyDescent="0.3">
      <c r="A158" s="14"/>
      <c r="B158" s="14"/>
      <c r="C158" s="42"/>
      <c r="D158" s="42"/>
      <c r="E158" s="42"/>
      <c r="F158" s="42"/>
      <c r="G158" s="42"/>
      <c r="H158" s="9"/>
      <c r="I158" s="9"/>
      <c r="J158" s="9"/>
      <c r="K158" s="9"/>
      <c r="L158" s="9"/>
      <c r="M158" s="9"/>
    </row>
    <row r="159" spans="1:13" x14ac:dyDescent="0.3">
      <c r="A159" s="14"/>
      <c r="B159" s="14"/>
      <c r="C159" s="42"/>
      <c r="D159" s="42"/>
      <c r="E159" s="42"/>
      <c r="F159" s="42"/>
      <c r="G159" s="42"/>
      <c r="H159" s="9"/>
      <c r="I159" s="9"/>
      <c r="J159" s="9"/>
      <c r="K159" s="9"/>
      <c r="L159" s="9"/>
      <c r="M159" s="9"/>
    </row>
    <row r="160" spans="1:13" x14ac:dyDescent="0.3">
      <c r="A160" s="14"/>
      <c r="B160" s="14"/>
      <c r="C160" s="42"/>
      <c r="D160" s="42"/>
      <c r="E160" s="42"/>
      <c r="F160" s="42"/>
      <c r="G160" s="42"/>
      <c r="H160" s="9"/>
      <c r="I160" s="9"/>
      <c r="J160" s="9"/>
      <c r="K160" s="9"/>
      <c r="L160" s="9"/>
      <c r="M160" s="9"/>
    </row>
    <row r="161" spans="1:13" x14ac:dyDescent="0.3">
      <c r="A161" s="14"/>
      <c r="B161" s="14"/>
      <c r="C161" s="42"/>
      <c r="D161" s="42"/>
      <c r="E161" s="42"/>
      <c r="F161" s="42"/>
      <c r="G161" s="42"/>
      <c r="H161" s="9"/>
      <c r="I161" s="9"/>
      <c r="J161" s="9"/>
      <c r="K161" s="9"/>
      <c r="L161" s="9"/>
      <c r="M161" s="9"/>
    </row>
    <row r="162" spans="1:13" x14ac:dyDescent="0.3">
      <c r="A162" s="14"/>
      <c r="B162" s="14"/>
      <c r="C162" s="42"/>
      <c r="D162" s="42"/>
      <c r="E162" s="42"/>
      <c r="F162" s="42"/>
      <c r="G162" s="42"/>
      <c r="H162" s="9"/>
      <c r="I162" s="9"/>
      <c r="J162" s="9"/>
      <c r="K162" s="9"/>
      <c r="L162" s="9"/>
      <c r="M162" s="9"/>
    </row>
    <row r="163" spans="1:13" x14ac:dyDescent="0.3">
      <c r="A163" s="14"/>
      <c r="B163" s="14"/>
      <c r="C163" s="42"/>
      <c r="D163" s="42"/>
      <c r="E163" s="42"/>
      <c r="F163" s="42"/>
      <c r="G163" s="42"/>
      <c r="H163" s="9"/>
      <c r="I163" s="9"/>
      <c r="J163" s="9"/>
      <c r="K163" s="9"/>
      <c r="L163" s="9"/>
      <c r="M163" s="9"/>
    </row>
    <row r="164" spans="1:13" x14ac:dyDescent="0.3">
      <c r="A164" s="14"/>
      <c r="B164" s="14"/>
      <c r="C164" s="42"/>
      <c r="D164" s="42"/>
      <c r="E164" s="42"/>
      <c r="F164" s="42"/>
      <c r="G164" s="42"/>
      <c r="H164" s="9"/>
      <c r="I164" s="9"/>
      <c r="J164" s="9"/>
      <c r="K164" s="9"/>
      <c r="L164" s="9"/>
      <c r="M164" s="9"/>
    </row>
    <row r="165" spans="1:13" x14ac:dyDescent="0.3">
      <c r="A165" s="14"/>
      <c r="B165" s="14"/>
      <c r="C165" s="42"/>
      <c r="D165" s="42"/>
      <c r="E165" s="42"/>
      <c r="F165" s="42"/>
      <c r="G165" s="42"/>
      <c r="H165" s="9"/>
      <c r="I165" s="9"/>
      <c r="J165" s="9"/>
      <c r="K165" s="9"/>
      <c r="L165" s="9"/>
      <c r="M165" s="9"/>
    </row>
    <row r="166" spans="1:13" x14ac:dyDescent="0.3">
      <c r="A166" s="14"/>
      <c r="B166" s="14"/>
      <c r="C166" s="42"/>
      <c r="D166" s="42"/>
      <c r="E166" s="42"/>
      <c r="F166" s="42"/>
      <c r="G166" s="42"/>
      <c r="H166" s="9"/>
      <c r="I166" s="9"/>
      <c r="J166" s="9"/>
      <c r="K166" s="9"/>
      <c r="L166" s="9"/>
      <c r="M166" s="9"/>
    </row>
    <row r="167" spans="1:13" x14ac:dyDescent="0.3">
      <c r="A167" s="14"/>
      <c r="B167" s="14"/>
      <c r="C167" s="42"/>
      <c r="D167" s="42"/>
      <c r="E167" s="42"/>
      <c r="F167" s="42"/>
      <c r="G167" s="42"/>
      <c r="H167" s="9"/>
      <c r="I167" s="9"/>
      <c r="J167" s="9"/>
      <c r="K167" s="9"/>
      <c r="L167" s="9"/>
      <c r="M167" s="9"/>
    </row>
    <row r="168" spans="1:13" x14ac:dyDescent="0.3">
      <c r="A168" s="14"/>
      <c r="B168" s="14"/>
      <c r="C168" s="42"/>
      <c r="D168" s="42"/>
      <c r="E168" s="42"/>
      <c r="F168" s="42"/>
      <c r="G168" s="42"/>
      <c r="H168" s="9"/>
      <c r="I168" s="9"/>
      <c r="J168" s="9"/>
      <c r="K168" s="9"/>
      <c r="L168" s="9"/>
      <c r="M168" s="9"/>
    </row>
    <row r="169" spans="1:13" x14ac:dyDescent="0.3">
      <c r="A169" s="14"/>
      <c r="B169" s="14"/>
      <c r="C169" s="42"/>
      <c r="D169" s="42"/>
      <c r="E169" s="42"/>
      <c r="F169" s="42"/>
      <c r="G169" s="42"/>
      <c r="H169" s="9"/>
      <c r="I169" s="9"/>
      <c r="J169" s="9"/>
      <c r="K169" s="9"/>
      <c r="L169" s="9"/>
      <c r="M169" s="9"/>
    </row>
    <row r="170" spans="1:13" x14ac:dyDescent="0.3">
      <c r="A170" s="14"/>
      <c r="B170" s="14"/>
      <c r="C170" s="42"/>
      <c r="D170" s="42"/>
      <c r="E170" s="42"/>
      <c r="F170" s="42"/>
      <c r="G170" s="42"/>
      <c r="H170" s="9"/>
      <c r="I170" s="9"/>
      <c r="J170" s="9"/>
      <c r="K170" s="9"/>
      <c r="L170" s="9"/>
      <c r="M170" s="9"/>
    </row>
    <row r="171" spans="1:13" x14ac:dyDescent="0.3">
      <c r="A171" s="14"/>
      <c r="B171" s="14"/>
      <c r="C171" s="42"/>
      <c r="D171" s="42"/>
      <c r="E171" s="42"/>
      <c r="F171" s="42"/>
      <c r="G171" s="42"/>
      <c r="H171" s="9"/>
      <c r="I171" s="9"/>
      <c r="J171" s="9"/>
      <c r="K171" s="9"/>
      <c r="L171" s="9"/>
      <c r="M171" s="9"/>
    </row>
    <row r="172" spans="1:13" x14ac:dyDescent="0.3">
      <c r="A172" s="14"/>
      <c r="B172" s="14"/>
      <c r="C172" s="42"/>
      <c r="D172" s="42"/>
      <c r="E172" s="42"/>
      <c r="F172" s="42"/>
      <c r="G172" s="42"/>
      <c r="H172" s="9"/>
      <c r="I172" s="9"/>
      <c r="J172" s="9"/>
      <c r="K172" s="9"/>
      <c r="L172" s="9"/>
      <c r="M172" s="9"/>
    </row>
    <row r="173" spans="1:13" x14ac:dyDescent="0.3">
      <c r="A173" s="14"/>
      <c r="B173" s="14"/>
      <c r="C173" s="42"/>
      <c r="D173" s="42"/>
      <c r="E173" s="42"/>
      <c r="F173" s="42"/>
      <c r="G173" s="42"/>
      <c r="H173" s="9"/>
      <c r="I173" s="9"/>
      <c r="J173" s="9"/>
      <c r="K173" s="9"/>
      <c r="L173" s="9"/>
      <c r="M173" s="9"/>
    </row>
    <row r="174" spans="1:13" x14ac:dyDescent="0.3">
      <c r="A174" s="14"/>
      <c r="B174" s="14"/>
      <c r="C174" s="42"/>
      <c r="D174" s="42"/>
      <c r="E174" s="42"/>
      <c r="F174" s="42"/>
      <c r="G174" s="42"/>
      <c r="H174" s="9"/>
      <c r="I174" s="9"/>
      <c r="J174" s="9"/>
      <c r="K174" s="9"/>
      <c r="L174" s="9"/>
      <c r="M174" s="9"/>
    </row>
    <row r="175" spans="1:13" x14ac:dyDescent="0.3">
      <c r="A175" s="14"/>
      <c r="B175" s="14"/>
      <c r="C175" s="42"/>
      <c r="D175" s="42"/>
      <c r="E175" s="42"/>
      <c r="F175" s="42"/>
      <c r="G175" s="42"/>
      <c r="H175" s="9"/>
      <c r="I175" s="9"/>
      <c r="J175" s="9"/>
      <c r="K175" s="9"/>
      <c r="L175" s="9"/>
      <c r="M175" s="9"/>
    </row>
    <row r="176" spans="1:13" x14ac:dyDescent="0.3">
      <c r="A176" s="14"/>
      <c r="B176" s="14"/>
      <c r="C176" s="42"/>
      <c r="D176" s="42"/>
      <c r="E176" s="42"/>
      <c r="F176" s="42"/>
      <c r="G176" s="42"/>
      <c r="H176" s="9"/>
      <c r="I176" s="9"/>
      <c r="J176" s="9"/>
      <c r="K176" s="9"/>
      <c r="L176" s="9"/>
      <c r="M176" s="9"/>
    </row>
    <row r="177" spans="1:13" x14ac:dyDescent="0.3">
      <c r="A177" s="14"/>
      <c r="B177" s="14"/>
      <c r="C177" s="42"/>
      <c r="D177" s="42"/>
      <c r="E177" s="42"/>
      <c r="F177" s="42"/>
      <c r="G177" s="42"/>
      <c r="H177" s="9"/>
      <c r="I177" s="9"/>
      <c r="J177" s="9"/>
      <c r="K177" s="9"/>
      <c r="L177" s="9"/>
      <c r="M177" s="9"/>
    </row>
    <row r="178" spans="1:13" x14ac:dyDescent="0.3">
      <c r="A178" s="14"/>
      <c r="B178" s="14"/>
      <c r="C178" s="42"/>
      <c r="D178" s="42"/>
      <c r="E178" s="42"/>
      <c r="F178" s="42"/>
      <c r="G178" s="42"/>
      <c r="H178" s="9"/>
      <c r="I178" s="9"/>
      <c r="J178" s="9"/>
      <c r="K178" s="9"/>
      <c r="L178" s="9"/>
      <c r="M178" s="9"/>
    </row>
    <row r="179" spans="1:13" x14ac:dyDescent="0.3">
      <c r="A179" s="14"/>
      <c r="B179" s="14"/>
      <c r="C179" s="42"/>
      <c r="D179" s="42"/>
      <c r="E179" s="42"/>
      <c r="F179" s="42"/>
      <c r="G179" s="42"/>
      <c r="H179" s="9"/>
      <c r="I179" s="9"/>
      <c r="J179" s="9"/>
      <c r="K179" s="9"/>
      <c r="L179" s="9"/>
      <c r="M179" s="9"/>
    </row>
    <row r="180" spans="1:13" x14ac:dyDescent="0.3">
      <c r="A180" s="14"/>
      <c r="B180" s="14"/>
      <c r="C180" s="42"/>
      <c r="D180" s="42"/>
      <c r="E180" s="42"/>
      <c r="F180" s="42"/>
      <c r="G180" s="42"/>
      <c r="H180" s="9"/>
      <c r="I180" s="9"/>
      <c r="J180" s="9"/>
      <c r="K180" s="9"/>
      <c r="L180" s="9"/>
      <c r="M180" s="9"/>
    </row>
    <row r="181" spans="1:13" x14ac:dyDescent="0.3">
      <c r="A181" s="14"/>
      <c r="B181" s="14"/>
      <c r="C181" s="42"/>
      <c r="D181" s="42"/>
      <c r="E181" s="42"/>
      <c r="F181" s="42"/>
      <c r="G181" s="42"/>
      <c r="H181" s="9"/>
      <c r="I181" s="9"/>
      <c r="J181" s="9"/>
      <c r="K181" s="9"/>
      <c r="L181" s="9"/>
      <c r="M181" s="9"/>
    </row>
    <row r="182" spans="1:13" x14ac:dyDescent="0.3">
      <c r="A182" s="14"/>
      <c r="B182" s="14"/>
      <c r="C182" s="42"/>
      <c r="D182" s="42"/>
      <c r="E182" s="42"/>
      <c r="F182" s="42"/>
      <c r="G182" s="42"/>
      <c r="H182" s="9"/>
      <c r="I182" s="9"/>
      <c r="J182" s="9"/>
      <c r="K182" s="9"/>
      <c r="L182" s="9"/>
      <c r="M182" s="9"/>
    </row>
    <row r="183" spans="1:13" x14ac:dyDescent="0.3">
      <c r="A183" s="14"/>
      <c r="B183" s="14"/>
      <c r="C183" s="42"/>
      <c r="D183" s="42"/>
      <c r="E183" s="42"/>
      <c r="F183" s="42"/>
      <c r="G183" s="42"/>
      <c r="H183" s="9"/>
      <c r="I183" s="9"/>
      <c r="J183" s="9"/>
      <c r="K183" s="9"/>
      <c r="L183" s="9"/>
      <c r="M183" s="9"/>
    </row>
    <row r="184" spans="1:13" x14ac:dyDescent="0.3">
      <c r="A184" s="14"/>
      <c r="B184" s="14"/>
      <c r="C184" s="42"/>
      <c r="D184" s="42"/>
      <c r="E184" s="42"/>
      <c r="F184" s="42"/>
      <c r="G184" s="42"/>
      <c r="H184" s="9"/>
      <c r="I184" s="9"/>
      <c r="J184" s="9"/>
      <c r="K184" s="9"/>
      <c r="L184" s="9"/>
      <c r="M184" s="9"/>
    </row>
    <row r="185" spans="1:13" x14ac:dyDescent="0.3">
      <c r="A185" s="14"/>
      <c r="B185" s="14"/>
      <c r="C185" s="42"/>
      <c r="D185" s="42"/>
      <c r="E185" s="42"/>
      <c r="F185" s="42"/>
      <c r="G185" s="42"/>
      <c r="H185" s="9"/>
      <c r="I185" s="9"/>
      <c r="J185" s="9"/>
      <c r="K185" s="9"/>
      <c r="L185" s="9"/>
      <c r="M185" s="9"/>
    </row>
    <row r="186" spans="1:13" x14ac:dyDescent="0.3">
      <c r="A186" s="14"/>
      <c r="B186" s="14"/>
      <c r="C186" s="42"/>
      <c r="D186" s="42"/>
      <c r="E186" s="42"/>
      <c r="F186" s="42"/>
      <c r="G186" s="42"/>
      <c r="H186" s="9"/>
      <c r="I186" s="9"/>
      <c r="J186" s="9"/>
      <c r="K186" s="9"/>
      <c r="L186" s="9"/>
      <c r="M186" s="9"/>
    </row>
    <row r="187" spans="1:13" x14ac:dyDescent="0.3">
      <c r="A187" s="14"/>
      <c r="B187" s="14"/>
      <c r="C187" s="42"/>
      <c r="D187" s="42"/>
      <c r="E187" s="42"/>
      <c r="F187" s="42"/>
      <c r="G187" s="42"/>
      <c r="H187" s="9"/>
      <c r="I187" s="9"/>
      <c r="J187" s="9"/>
      <c r="K187" s="9"/>
      <c r="L187" s="9"/>
      <c r="M187" s="9"/>
    </row>
    <row r="188" spans="1:13" x14ac:dyDescent="0.3">
      <c r="A188" s="14"/>
      <c r="B188" s="14"/>
      <c r="C188" s="42"/>
      <c r="D188" s="42"/>
      <c r="E188" s="42"/>
      <c r="F188" s="42"/>
      <c r="G188" s="42"/>
      <c r="H188" s="9"/>
      <c r="I188" s="9"/>
      <c r="J188" s="9"/>
      <c r="K188" s="9"/>
      <c r="L188" s="9"/>
      <c r="M188" s="9"/>
    </row>
    <row r="189" spans="1:13" x14ac:dyDescent="0.3">
      <c r="A189" s="14"/>
      <c r="B189" s="14"/>
      <c r="C189" s="42"/>
      <c r="D189" s="42"/>
      <c r="E189" s="42"/>
      <c r="F189" s="42"/>
      <c r="G189" s="42"/>
      <c r="H189" s="9"/>
      <c r="I189" s="9"/>
      <c r="J189" s="9"/>
      <c r="K189" s="9"/>
      <c r="L189" s="9"/>
      <c r="M189" s="9"/>
    </row>
    <row r="190" spans="1:13" x14ac:dyDescent="0.3">
      <c r="A190" s="14"/>
      <c r="B190" s="14"/>
      <c r="C190" s="42"/>
      <c r="D190" s="42"/>
      <c r="E190" s="42"/>
      <c r="F190" s="42"/>
      <c r="G190" s="42"/>
      <c r="H190" s="9"/>
      <c r="I190" s="9"/>
      <c r="J190" s="9"/>
      <c r="K190" s="9"/>
      <c r="L190" s="9"/>
      <c r="M190" s="9"/>
    </row>
    <row r="191" spans="1:13" x14ac:dyDescent="0.3">
      <c r="A191" s="14"/>
      <c r="B191" s="14"/>
      <c r="C191" s="42"/>
      <c r="D191" s="42"/>
      <c r="E191" s="42"/>
      <c r="F191" s="42"/>
      <c r="G191" s="42"/>
      <c r="H191" s="9"/>
      <c r="I191" s="9"/>
      <c r="J191" s="9"/>
      <c r="K191" s="9"/>
      <c r="L191" s="9"/>
      <c r="M191" s="9"/>
    </row>
    <row r="192" spans="1:13" x14ac:dyDescent="0.3">
      <c r="A192" s="14"/>
      <c r="B192" s="14"/>
      <c r="C192" s="42"/>
      <c r="D192" s="42"/>
      <c r="E192" s="42"/>
      <c r="F192" s="42"/>
      <c r="G192" s="42"/>
      <c r="H192" s="9"/>
      <c r="I192" s="9"/>
      <c r="J192" s="9"/>
      <c r="K192" s="9"/>
      <c r="L192" s="9"/>
      <c r="M192" s="9"/>
    </row>
    <row r="193" spans="1:13" x14ac:dyDescent="0.3">
      <c r="A193" s="14"/>
      <c r="B193" s="14"/>
      <c r="C193" s="42"/>
      <c r="D193" s="42"/>
      <c r="E193" s="42"/>
      <c r="F193" s="42"/>
      <c r="G193" s="42"/>
      <c r="H193" s="9"/>
      <c r="I193" s="9"/>
      <c r="J193" s="9"/>
      <c r="K193" s="9"/>
      <c r="L193" s="9"/>
      <c r="M193" s="9"/>
    </row>
    <row r="194" spans="1:13" x14ac:dyDescent="0.3">
      <c r="A194" s="14"/>
      <c r="B194" s="14"/>
      <c r="C194" s="42"/>
      <c r="D194" s="42"/>
      <c r="E194" s="42"/>
      <c r="F194" s="42"/>
      <c r="G194" s="42"/>
      <c r="H194" s="9"/>
      <c r="I194" s="9"/>
      <c r="J194" s="9"/>
      <c r="K194" s="9"/>
      <c r="L194" s="9"/>
      <c r="M194" s="9"/>
    </row>
    <row r="195" spans="1:13" x14ac:dyDescent="0.3">
      <c r="A195" s="14"/>
      <c r="B195" s="14"/>
      <c r="C195" s="42"/>
      <c r="D195" s="42"/>
      <c r="E195" s="42"/>
      <c r="F195" s="42"/>
      <c r="G195" s="42"/>
      <c r="H195" s="9"/>
      <c r="I195" s="9"/>
      <c r="J195" s="9"/>
      <c r="K195" s="9"/>
      <c r="L195" s="9"/>
      <c r="M195" s="9"/>
    </row>
    <row r="196" spans="1:13" x14ac:dyDescent="0.3">
      <c r="A196" s="14"/>
      <c r="B196" s="14"/>
      <c r="C196" s="42"/>
      <c r="D196" s="42"/>
      <c r="E196" s="42"/>
      <c r="F196" s="42"/>
      <c r="G196" s="42"/>
      <c r="H196" s="9"/>
      <c r="I196" s="9"/>
      <c r="J196" s="9"/>
      <c r="K196" s="9"/>
      <c r="L196" s="9"/>
      <c r="M196" s="9"/>
    </row>
    <row r="197" spans="1:13" x14ac:dyDescent="0.3">
      <c r="A197" s="14"/>
      <c r="B197" s="14"/>
      <c r="C197" s="42"/>
      <c r="D197" s="42"/>
      <c r="E197" s="42"/>
      <c r="F197" s="42"/>
      <c r="G197" s="42"/>
      <c r="H197" s="9"/>
      <c r="I197" s="9"/>
      <c r="J197" s="9"/>
      <c r="K197" s="9"/>
      <c r="L197" s="9"/>
      <c r="M197" s="9"/>
    </row>
    <row r="198" spans="1:13" x14ac:dyDescent="0.3">
      <c r="A198" s="14"/>
      <c r="B198" s="14"/>
      <c r="C198" s="42"/>
      <c r="D198" s="42"/>
      <c r="E198" s="42"/>
      <c r="F198" s="42"/>
      <c r="G198" s="42"/>
      <c r="H198" s="9"/>
      <c r="I198" s="9"/>
      <c r="J198" s="9"/>
      <c r="K198" s="9"/>
      <c r="L198" s="9"/>
      <c r="M198" s="9"/>
    </row>
    <row r="199" spans="1:13" x14ac:dyDescent="0.3">
      <c r="A199" s="14"/>
      <c r="B199" s="14"/>
      <c r="C199" s="42"/>
      <c r="D199" s="42"/>
      <c r="E199" s="42"/>
      <c r="F199" s="42"/>
      <c r="G199" s="42"/>
      <c r="H199" s="9"/>
      <c r="I199" s="9"/>
      <c r="J199" s="9"/>
      <c r="K199" s="9"/>
      <c r="L199" s="9"/>
      <c r="M199" s="9"/>
    </row>
  </sheetData>
  <mergeCells count="30">
    <mergeCell ref="B47:E47"/>
    <mergeCell ref="B52:E52"/>
    <mergeCell ref="B51:E51"/>
    <mergeCell ref="B48:E48"/>
    <mergeCell ref="B49:E49"/>
    <mergeCell ref="B17:G17"/>
    <mergeCell ref="B18:G18"/>
    <mergeCell ref="B19:G19"/>
    <mergeCell ref="B20:G20"/>
    <mergeCell ref="B46:E46"/>
    <mergeCell ref="B45:G45"/>
    <mergeCell ref="B42:D42"/>
    <mergeCell ref="B43:D43"/>
    <mergeCell ref="B44:D44"/>
    <mergeCell ref="B118:G118"/>
    <mergeCell ref="E63:G63"/>
    <mergeCell ref="B114:G114"/>
    <mergeCell ref="B115:G115"/>
    <mergeCell ref="B116:G116"/>
    <mergeCell ref="B117:G117"/>
    <mergeCell ref="C55:G55"/>
    <mergeCell ref="C56:G56"/>
    <mergeCell ref="C57:G57"/>
    <mergeCell ref="B50:E50"/>
    <mergeCell ref="C97:C99"/>
    <mergeCell ref="B63:B64"/>
    <mergeCell ref="C63:C64"/>
    <mergeCell ref="D63:D64"/>
    <mergeCell ref="B58:G58"/>
    <mergeCell ref="B55:B56"/>
  </mergeCells>
  <printOptions horizontalCentered="1"/>
  <pageMargins left="0.7" right="0.7" top="0.75" bottom="0.75" header="0.3" footer="0.3"/>
  <pageSetup scale="65" fitToHeight="0" orientation="portrait" r:id="rId1"/>
  <headerFooter>
    <oddFooter>&amp;C&amp;"Century Gothic,Regular"&amp;9Page &amp;P of &amp;N</oddFooter>
  </headerFooter>
  <rowBreaks count="2" manualBreakCount="2">
    <brk id="21" min="1" max="6" man="1"/>
    <brk id="61" min="1"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0B63E-7977-4E60-9855-A416A196BE5C}">
  <sheetPr codeName="Sheet10">
    <tabColor rgb="FF037784"/>
    <pageSetUpPr fitToPage="1"/>
  </sheetPr>
  <dimension ref="A1:N97"/>
  <sheetViews>
    <sheetView zoomScale="130" zoomScaleNormal="130" zoomScaleSheetLayoutView="160" workbookViewId="0">
      <pane ySplit="4" topLeftCell="A5" activePane="bottomLeft" state="frozen"/>
      <selection activeCell="I28" sqref="I28"/>
      <selection pane="bottomLeft" activeCell="I28" sqref="I28"/>
    </sheetView>
  </sheetViews>
  <sheetFormatPr defaultRowHeight="15.75" x14ac:dyDescent="0.3"/>
  <cols>
    <col min="1" max="1" width="9.140625" style="54"/>
    <col min="2" max="2" width="45.7109375" style="54" customWidth="1"/>
    <col min="3" max="7" width="13.7109375" style="24" customWidth="1"/>
    <col min="8" max="8" width="45.140625" customWidth="1"/>
  </cols>
  <sheetData>
    <row r="1" spans="1:14" s="54" customFormat="1" ht="20.45" customHeight="1" x14ac:dyDescent="0.3">
      <c r="A1" s="14"/>
      <c r="B1" s="50" t="s">
        <v>25</v>
      </c>
      <c r="C1" s="75"/>
      <c r="D1" s="75"/>
      <c r="E1" s="75"/>
      <c r="F1" s="75"/>
      <c r="G1" s="76"/>
      <c r="H1" s="14"/>
      <c r="I1" s="14"/>
      <c r="J1" s="14"/>
      <c r="K1" s="14"/>
      <c r="L1" s="14"/>
      <c r="M1" s="14"/>
    </row>
    <row r="2" spans="1:14" s="54" customFormat="1" ht="13.5" x14ac:dyDescent="0.3">
      <c r="A2" s="14"/>
      <c r="B2" s="447" t="s">
        <v>26</v>
      </c>
      <c r="C2" s="448"/>
      <c r="D2" s="448"/>
      <c r="E2" s="448"/>
      <c r="F2" s="448"/>
      <c r="G2" s="449"/>
      <c r="H2" s="14"/>
      <c r="I2" s="14"/>
      <c r="J2" s="14"/>
      <c r="K2" s="14"/>
      <c r="L2" s="14"/>
      <c r="M2" s="14"/>
    </row>
    <row r="3" spans="1:14" s="54" customFormat="1" ht="13.5" x14ac:dyDescent="0.3">
      <c r="A3" s="14"/>
      <c r="B3" s="52"/>
      <c r="C3" s="55">
        <v>2016</v>
      </c>
      <c r="D3" s="55">
        <v>2017</v>
      </c>
      <c r="E3" s="55">
        <v>2018</v>
      </c>
      <c r="F3" s="55">
        <v>2019</v>
      </c>
      <c r="G3" s="10">
        <v>2020</v>
      </c>
      <c r="H3" s="14"/>
      <c r="I3" s="14"/>
      <c r="J3" s="14"/>
      <c r="K3" s="14"/>
      <c r="L3" s="14"/>
      <c r="M3" s="14"/>
    </row>
    <row r="4" spans="1:14" s="54" customFormat="1" ht="15.75" customHeight="1" x14ac:dyDescent="0.3">
      <c r="A4" s="14"/>
      <c r="B4" s="4" t="s">
        <v>124</v>
      </c>
      <c r="C4" s="73"/>
      <c r="D4" s="73"/>
      <c r="E4" s="73"/>
      <c r="F4" s="73"/>
      <c r="G4" s="74"/>
      <c r="H4" s="268"/>
      <c r="I4" s="14"/>
      <c r="J4" s="14"/>
      <c r="K4" s="14"/>
      <c r="L4" s="14"/>
      <c r="M4" s="14"/>
      <c r="N4" s="11"/>
    </row>
    <row r="5" spans="1:14" s="54" customFormat="1" ht="13.5" customHeight="1" x14ac:dyDescent="0.3">
      <c r="A5" s="14"/>
      <c r="B5" s="256" t="s">
        <v>125</v>
      </c>
      <c r="C5" s="334">
        <v>540</v>
      </c>
      <c r="D5" s="334">
        <v>761</v>
      </c>
      <c r="E5" s="334">
        <v>971</v>
      </c>
      <c r="F5" s="334">
        <v>1465.14</v>
      </c>
      <c r="G5" s="335">
        <v>586.55899999999997</v>
      </c>
      <c r="H5" s="268"/>
      <c r="I5" s="14"/>
      <c r="J5" s="14"/>
      <c r="K5" s="14"/>
      <c r="L5" s="14"/>
      <c r="M5" s="14"/>
      <c r="N5" s="11"/>
    </row>
    <row r="6" spans="1:14" s="54" customFormat="1" ht="13.5" customHeight="1" x14ac:dyDescent="0.3">
      <c r="A6" s="14"/>
      <c r="B6" s="256" t="s">
        <v>126</v>
      </c>
      <c r="C6" s="334">
        <v>101</v>
      </c>
      <c r="D6" s="334">
        <v>65</v>
      </c>
      <c r="E6" s="334">
        <v>84</v>
      </c>
      <c r="F6" s="334">
        <v>80</v>
      </c>
      <c r="G6" s="335">
        <v>89.62</v>
      </c>
      <c r="H6" s="268"/>
      <c r="I6" s="14"/>
      <c r="J6" s="14"/>
      <c r="K6" s="14"/>
      <c r="L6" s="14"/>
      <c r="M6" s="14"/>
      <c r="N6" s="11"/>
    </row>
    <row r="7" spans="1:14" s="54" customFormat="1" ht="13.5" customHeight="1" x14ac:dyDescent="0.3">
      <c r="A7" s="14"/>
      <c r="B7" s="256" t="s">
        <v>127</v>
      </c>
      <c r="C7" s="334">
        <v>58286</v>
      </c>
      <c r="D7" s="334">
        <v>58982</v>
      </c>
      <c r="E7" s="334">
        <v>59870</v>
      </c>
      <c r="F7" s="334">
        <v>61255</v>
      </c>
      <c r="G7" s="335">
        <v>61862.433299999997</v>
      </c>
      <c r="H7" s="268"/>
      <c r="I7" s="14"/>
      <c r="J7" s="14"/>
      <c r="K7" s="14"/>
      <c r="L7" s="14"/>
      <c r="M7" s="14"/>
      <c r="N7" s="11"/>
    </row>
    <row r="8" spans="1:14" s="54" customFormat="1" ht="8.1" customHeight="1" x14ac:dyDescent="0.3">
      <c r="A8" s="14"/>
      <c r="B8" s="336"/>
      <c r="C8" s="337"/>
      <c r="D8" s="337"/>
      <c r="E8" s="337"/>
      <c r="F8" s="337"/>
      <c r="G8" s="337"/>
      <c r="H8" s="14"/>
      <c r="I8" s="14"/>
      <c r="J8" s="14"/>
      <c r="K8" s="14"/>
      <c r="L8" s="14"/>
      <c r="M8" s="14"/>
    </row>
    <row r="9" spans="1:14" s="78" customFormat="1" ht="66.75" customHeight="1" x14ac:dyDescent="0.3">
      <c r="A9" s="389"/>
      <c r="B9" s="586"/>
      <c r="C9" s="586"/>
      <c r="D9" s="586"/>
      <c r="E9" s="586"/>
      <c r="F9" s="586"/>
      <c r="G9" s="586"/>
      <c r="H9" s="390"/>
      <c r="I9" s="302"/>
      <c r="J9" s="302"/>
      <c r="K9" s="302"/>
      <c r="L9" s="302"/>
      <c r="M9" s="302"/>
    </row>
    <row r="10" spans="1:14" s="54" customFormat="1" ht="13.5" x14ac:dyDescent="0.3">
      <c r="A10" s="14"/>
      <c r="B10" s="14"/>
      <c r="C10" s="42"/>
      <c r="D10" s="42"/>
      <c r="E10" s="42"/>
      <c r="F10" s="42"/>
      <c r="G10" s="42"/>
      <c r="H10" s="14"/>
      <c r="I10" s="14"/>
      <c r="J10" s="14"/>
      <c r="K10" s="14"/>
      <c r="L10" s="14"/>
      <c r="M10" s="14"/>
    </row>
    <row r="11" spans="1:14" x14ac:dyDescent="0.3">
      <c r="A11" s="14"/>
      <c r="B11" s="14"/>
      <c r="C11" s="42"/>
      <c r="D11" s="42"/>
      <c r="E11" s="42"/>
      <c r="F11" s="42"/>
      <c r="G11" s="42"/>
      <c r="H11" s="9"/>
      <c r="I11" s="9"/>
      <c r="J11" s="9"/>
      <c r="K11" s="9"/>
      <c r="L11" s="9"/>
      <c r="M11" s="9"/>
    </row>
    <row r="12" spans="1:14" x14ac:dyDescent="0.3">
      <c r="A12" s="14"/>
      <c r="B12" s="14"/>
      <c r="C12" s="42"/>
      <c r="D12" s="42"/>
      <c r="E12" s="42"/>
      <c r="F12" s="42"/>
      <c r="G12" s="42"/>
      <c r="H12" s="9"/>
      <c r="I12" s="9"/>
      <c r="J12" s="9"/>
      <c r="K12" s="9"/>
      <c r="L12" s="9"/>
      <c r="M12" s="9"/>
    </row>
    <row r="13" spans="1:14" x14ac:dyDescent="0.3">
      <c r="A13" s="14"/>
      <c r="B13" s="14"/>
      <c r="C13" s="42"/>
      <c r="D13" s="42"/>
      <c r="E13" s="42"/>
      <c r="F13" s="42"/>
      <c r="G13" s="42"/>
      <c r="H13" s="9"/>
      <c r="I13" s="9"/>
      <c r="J13" s="9"/>
      <c r="K13" s="9"/>
      <c r="L13" s="9"/>
      <c r="M13" s="9"/>
    </row>
    <row r="14" spans="1:14" x14ac:dyDescent="0.3">
      <c r="A14" s="14"/>
      <c r="B14" s="14"/>
      <c r="C14" s="42"/>
      <c r="D14" s="42"/>
      <c r="E14" s="42"/>
      <c r="F14" s="42"/>
      <c r="G14" s="42"/>
      <c r="H14" s="9"/>
      <c r="I14" s="9"/>
      <c r="J14" s="9"/>
      <c r="K14" s="9"/>
      <c r="L14" s="9"/>
      <c r="M14" s="9"/>
    </row>
    <row r="15" spans="1:14" x14ac:dyDescent="0.3">
      <c r="A15" s="14"/>
      <c r="B15" s="14"/>
      <c r="C15" s="42"/>
      <c r="D15" s="42"/>
      <c r="E15" s="42"/>
      <c r="F15" s="42"/>
      <c r="G15" s="42"/>
      <c r="H15" s="9"/>
      <c r="I15" s="9"/>
      <c r="J15" s="9"/>
      <c r="K15" s="9"/>
      <c r="L15" s="9"/>
      <c r="M15" s="9"/>
    </row>
    <row r="16" spans="1:14" x14ac:dyDescent="0.3">
      <c r="A16" s="14"/>
      <c r="B16" s="14"/>
      <c r="C16" s="42"/>
      <c r="D16" s="42"/>
      <c r="E16" s="42"/>
      <c r="F16" s="42"/>
      <c r="G16" s="42"/>
      <c r="H16" s="9"/>
      <c r="I16" s="9"/>
      <c r="J16" s="9"/>
      <c r="K16" s="9"/>
      <c r="L16" s="9"/>
      <c r="M16" s="9"/>
    </row>
    <row r="17" spans="1:13" x14ac:dyDescent="0.3">
      <c r="A17" s="14"/>
      <c r="B17" s="14"/>
      <c r="C17" s="42"/>
      <c r="D17" s="42"/>
      <c r="E17" s="42"/>
      <c r="F17" s="42"/>
      <c r="G17" s="42"/>
      <c r="H17" s="9"/>
      <c r="I17" s="9"/>
      <c r="J17" s="9"/>
      <c r="K17" s="9"/>
      <c r="L17" s="9"/>
      <c r="M17" s="9"/>
    </row>
    <row r="18" spans="1:13" x14ac:dyDescent="0.3">
      <c r="A18" s="14"/>
      <c r="B18" s="14"/>
      <c r="C18" s="42"/>
      <c r="D18" s="42"/>
      <c r="E18" s="42"/>
      <c r="F18" s="42"/>
      <c r="G18" s="42"/>
      <c r="H18" s="9"/>
      <c r="I18" s="9"/>
      <c r="J18" s="9"/>
      <c r="K18" s="9"/>
      <c r="L18" s="9"/>
      <c r="M18" s="9"/>
    </row>
    <row r="19" spans="1:13" x14ac:dyDescent="0.3">
      <c r="A19" s="14"/>
      <c r="B19" s="14"/>
      <c r="C19" s="42"/>
      <c r="D19" s="42"/>
      <c r="E19" s="42"/>
      <c r="F19" s="42"/>
      <c r="G19" s="42"/>
      <c r="H19" s="9"/>
      <c r="I19" s="9"/>
      <c r="J19" s="9"/>
      <c r="K19" s="9"/>
      <c r="L19" s="9"/>
      <c r="M19" s="9"/>
    </row>
    <row r="20" spans="1:13" x14ac:dyDescent="0.3">
      <c r="A20" s="14"/>
      <c r="B20" s="14"/>
      <c r="C20" s="42"/>
      <c r="D20" s="42"/>
      <c r="E20" s="42"/>
      <c r="F20" s="42"/>
      <c r="G20" s="42"/>
      <c r="H20" s="9"/>
      <c r="I20" s="9"/>
      <c r="J20" s="9"/>
      <c r="K20" s="9"/>
      <c r="L20" s="9"/>
      <c r="M20" s="9"/>
    </row>
    <row r="21" spans="1:13" x14ac:dyDescent="0.3">
      <c r="A21" s="14"/>
      <c r="B21" s="14"/>
      <c r="C21" s="42"/>
      <c r="D21" s="42"/>
      <c r="E21" s="42"/>
      <c r="F21" s="42"/>
      <c r="G21" s="42"/>
      <c r="H21" s="9"/>
      <c r="I21" s="9"/>
      <c r="J21" s="9"/>
      <c r="K21" s="9"/>
      <c r="L21" s="9"/>
      <c r="M21" s="9"/>
    </row>
    <row r="22" spans="1:13" x14ac:dyDescent="0.3">
      <c r="A22" s="14"/>
      <c r="B22" s="14"/>
      <c r="C22" s="42"/>
      <c r="D22" s="42"/>
      <c r="E22" s="42"/>
      <c r="F22" s="42"/>
      <c r="G22" s="42"/>
      <c r="H22" s="9"/>
      <c r="I22" s="9"/>
      <c r="J22" s="9"/>
      <c r="K22" s="9"/>
      <c r="L22" s="9"/>
      <c r="M22" s="9"/>
    </row>
    <row r="23" spans="1:13" x14ac:dyDescent="0.3">
      <c r="A23" s="14"/>
      <c r="B23" s="14"/>
      <c r="C23" s="42"/>
      <c r="D23" s="42"/>
      <c r="E23" s="42"/>
      <c r="F23" s="42"/>
      <c r="G23" s="42"/>
      <c r="H23" s="9"/>
      <c r="I23" s="9"/>
      <c r="J23" s="9"/>
      <c r="K23" s="9"/>
      <c r="L23" s="9"/>
      <c r="M23" s="9"/>
    </row>
    <row r="24" spans="1:13" x14ac:dyDescent="0.3">
      <c r="A24" s="14"/>
      <c r="B24" s="14"/>
      <c r="C24" s="42"/>
      <c r="D24" s="42"/>
      <c r="E24" s="42"/>
      <c r="F24" s="42"/>
      <c r="G24" s="42"/>
      <c r="H24" s="9"/>
      <c r="I24" s="9"/>
      <c r="J24" s="9"/>
      <c r="K24" s="9"/>
      <c r="L24" s="9"/>
      <c r="M24" s="9"/>
    </row>
    <row r="25" spans="1:13" x14ac:dyDescent="0.3">
      <c r="A25" s="14"/>
      <c r="B25" s="14"/>
      <c r="C25" s="42"/>
      <c r="D25" s="42"/>
      <c r="E25" s="42"/>
      <c r="F25" s="42"/>
      <c r="G25" s="42"/>
      <c r="H25" s="9"/>
      <c r="I25" s="9"/>
      <c r="J25" s="9"/>
      <c r="K25" s="9"/>
      <c r="L25" s="9"/>
      <c r="M25" s="9"/>
    </row>
    <row r="26" spans="1:13" x14ac:dyDescent="0.3">
      <c r="A26" s="14"/>
      <c r="B26" s="14"/>
      <c r="C26" s="42"/>
      <c r="D26" s="42"/>
      <c r="E26" s="42"/>
      <c r="F26" s="42"/>
      <c r="G26" s="42"/>
      <c r="H26" s="9"/>
      <c r="I26" s="9"/>
      <c r="J26" s="9"/>
      <c r="K26" s="9"/>
      <c r="L26" s="9"/>
      <c r="M26" s="9"/>
    </row>
    <row r="27" spans="1:13" x14ac:dyDescent="0.3">
      <c r="A27" s="14"/>
      <c r="B27" s="14"/>
      <c r="C27" s="42"/>
      <c r="D27" s="42"/>
      <c r="E27" s="42"/>
      <c r="F27" s="42"/>
      <c r="G27" s="42"/>
      <c r="H27" s="9"/>
      <c r="I27" s="9"/>
      <c r="J27" s="9"/>
      <c r="K27" s="9"/>
      <c r="L27" s="9"/>
      <c r="M27" s="9"/>
    </row>
    <row r="28" spans="1:13" x14ac:dyDescent="0.3">
      <c r="A28" s="14"/>
      <c r="B28" s="14"/>
      <c r="C28" s="42"/>
      <c r="D28" s="42"/>
      <c r="E28" s="42"/>
      <c r="F28" s="42"/>
      <c r="G28" s="42"/>
      <c r="H28" s="9"/>
      <c r="I28" s="9"/>
      <c r="J28" s="9"/>
      <c r="K28" s="9"/>
      <c r="L28" s="9"/>
      <c r="M28" s="9"/>
    </row>
    <row r="29" spans="1:13" x14ac:dyDescent="0.3">
      <c r="A29" s="14"/>
      <c r="B29" s="14"/>
      <c r="C29" s="42"/>
      <c r="D29" s="42"/>
      <c r="E29" s="42"/>
      <c r="F29" s="42"/>
      <c r="G29" s="42"/>
      <c r="H29" s="9"/>
      <c r="I29" s="9"/>
      <c r="J29" s="9"/>
      <c r="K29" s="9"/>
      <c r="L29" s="9"/>
      <c r="M29" s="9"/>
    </row>
    <row r="30" spans="1:13" x14ac:dyDescent="0.3">
      <c r="A30" s="14"/>
      <c r="B30" s="14"/>
      <c r="C30" s="42"/>
      <c r="D30" s="42"/>
      <c r="E30" s="42"/>
      <c r="F30" s="42"/>
      <c r="G30" s="42"/>
      <c r="H30" s="9"/>
      <c r="I30" s="9"/>
      <c r="J30" s="9"/>
      <c r="K30" s="9"/>
      <c r="L30" s="9"/>
      <c r="M30" s="9"/>
    </row>
    <row r="31" spans="1:13" x14ac:dyDescent="0.3">
      <c r="A31" s="14"/>
      <c r="B31" s="14"/>
      <c r="C31" s="42"/>
      <c r="D31" s="42"/>
      <c r="E31" s="42"/>
      <c r="F31" s="42"/>
      <c r="G31" s="42"/>
      <c r="H31" s="9"/>
      <c r="I31" s="9"/>
      <c r="J31" s="9"/>
      <c r="K31" s="9"/>
      <c r="L31" s="9"/>
      <c r="M31" s="9"/>
    </row>
    <row r="32" spans="1:13" x14ac:dyDescent="0.3">
      <c r="A32" s="14"/>
      <c r="B32" s="14"/>
      <c r="C32" s="42"/>
      <c r="D32" s="42"/>
      <c r="E32" s="42"/>
      <c r="F32" s="42"/>
      <c r="G32" s="42"/>
      <c r="H32" s="9"/>
      <c r="I32" s="9"/>
      <c r="J32" s="9"/>
      <c r="K32" s="9"/>
      <c r="L32" s="9"/>
      <c r="M32" s="9"/>
    </row>
    <row r="33" spans="1:13" x14ac:dyDescent="0.3">
      <c r="A33" s="14"/>
      <c r="B33" s="14"/>
      <c r="C33" s="42"/>
      <c r="D33" s="42"/>
      <c r="E33" s="42"/>
      <c r="F33" s="42"/>
      <c r="G33" s="42"/>
      <c r="H33" s="9"/>
      <c r="I33" s="9"/>
      <c r="J33" s="9"/>
      <c r="K33" s="9"/>
      <c r="L33" s="9"/>
      <c r="M33" s="9"/>
    </row>
    <row r="34" spans="1:13" x14ac:dyDescent="0.3">
      <c r="A34" s="14"/>
      <c r="B34" s="14"/>
      <c r="C34" s="42"/>
      <c r="D34" s="42"/>
      <c r="E34" s="42"/>
      <c r="F34" s="42"/>
      <c r="G34" s="42"/>
      <c r="H34" s="9"/>
      <c r="I34" s="9"/>
      <c r="J34" s="9"/>
      <c r="K34" s="9"/>
      <c r="L34" s="9"/>
      <c r="M34" s="9"/>
    </row>
    <row r="35" spans="1:13" x14ac:dyDescent="0.3">
      <c r="A35" s="14"/>
      <c r="B35" s="14"/>
      <c r="C35" s="42"/>
      <c r="D35" s="42"/>
      <c r="E35" s="42"/>
      <c r="F35" s="42"/>
      <c r="G35" s="42"/>
      <c r="H35" s="9"/>
      <c r="I35" s="9"/>
      <c r="J35" s="9"/>
      <c r="K35" s="9"/>
      <c r="L35" s="9"/>
      <c r="M35" s="9"/>
    </row>
    <row r="36" spans="1:13" x14ac:dyDescent="0.3">
      <c r="A36" s="14"/>
      <c r="B36" s="14"/>
      <c r="C36" s="42"/>
      <c r="D36" s="42"/>
      <c r="E36" s="42"/>
      <c r="F36" s="42"/>
      <c r="G36" s="42"/>
      <c r="H36" s="9"/>
      <c r="I36" s="9"/>
      <c r="J36" s="9"/>
      <c r="K36" s="9"/>
      <c r="L36" s="9"/>
      <c r="M36" s="9"/>
    </row>
    <row r="37" spans="1:13" x14ac:dyDescent="0.3">
      <c r="A37" s="14"/>
      <c r="B37" s="14"/>
      <c r="C37" s="42"/>
      <c r="D37" s="42"/>
      <c r="E37" s="42"/>
      <c r="F37" s="42"/>
      <c r="G37" s="42"/>
      <c r="H37" s="9"/>
      <c r="I37" s="9"/>
      <c r="J37" s="9"/>
      <c r="K37" s="9"/>
      <c r="L37" s="9"/>
      <c r="M37" s="9"/>
    </row>
    <row r="38" spans="1:13" x14ac:dyDescent="0.3">
      <c r="A38" s="14"/>
      <c r="B38" s="14"/>
      <c r="C38" s="42"/>
      <c r="D38" s="42"/>
      <c r="E38" s="42"/>
      <c r="F38" s="42"/>
      <c r="G38" s="42"/>
      <c r="H38" s="9"/>
      <c r="I38" s="9"/>
      <c r="J38" s="9"/>
      <c r="K38" s="9"/>
      <c r="L38" s="9"/>
      <c r="M38" s="9"/>
    </row>
    <row r="39" spans="1:13" x14ac:dyDescent="0.3">
      <c r="A39" s="14"/>
      <c r="B39" s="14"/>
      <c r="C39" s="42"/>
      <c r="D39" s="42"/>
      <c r="E39" s="42"/>
      <c r="F39" s="42"/>
      <c r="G39" s="42"/>
      <c r="H39" s="9"/>
      <c r="I39" s="9"/>
      <c r="J39" s="9"/>
      <c r="K39" s="9"/>
      <c r="L39" s="9"/>
      <c r="M39" s="9"/>
    </row>
    <row r="40" spans="1:13" x14ac:dyDescent="0.3">
      <c r="A40" s="14"/>
      <c r="B40" s="14"/>
      <c r="C40" s="42"/>
      <c r="D40" s="42"/>
      <c r="E40" s="42"/>
      <c r="F40" s="42"/>
      <c r="G40" s="42"/>
      <c r="H40" s="9"/>
      <c r="I40" s="9"/>
      <c r="J40" s="9"/>
      <c r="K40" s="9"/>
      <c r="L40" s="9"/>
      <c r="M40" s="9"/>
    </row>
    <row r="41" spans="1:13" x14ac:dyDescent="0.3">
      <c r="A41" s="14"/>
      <c r="B41" s="14"/>
      <c r="C41" s="42"/>
      <c r="D41" s="42"/>
      <c r="E41" s="42"/>
      <c r="F41" s="42"/>
      <c r="G41" s="42"/>
      <c r="H41" s="9"/>
      <c r="I41" s="9"/>
      <c r="J41" s="9"/>
      <c r="K41" s="9"/>
      <c r="L41" s="9"/>
      <c r="M41" s="9"/>
    </row>
    <row r="42" spans="1:13" x14ac:dyDescent="0.3">
      <c r="A42" s="14"/>
      <c r="B42" s="14"/>
      <c r="C42" s="42"/>
      <c r="D42" s="42"/>
      <c r="E42" s="42"/>
      <c r="F42" s="42"/>
      <c r="G42" s="42"/>
      <c r="H42" s="9"/>
      <c r="I42" s="9"/>
      <c r="J42" s="9"/>
      <c r="K42" s="9"/>
      <c r="L42" s="9"/>
      <c r="M42" s="9"/>
    </row>
    <row r="43" spans="1:13" x14ac:dyDescent="0.3">
      <c r="A43" s="14"/>
      <c r="B43" s="14"/>
      <c r="C43" s="42"/>
      <c r="D43" s="42"/>
      <c r="E43" s="42"/>
      <c r="F43" s="42"/>
      <c r="G43" s="42"/>
      <c r="H43" s="9"/>
      <c r="I43" s="9"/>
      <c r="J43" s="9"/>
      <c r="K43" s="9"/>
      <c r="L43" s="9"/>
      <c r="M43" s="9"/>
    </row>
    <row r="44" spans="1:13" x14ac:dyDescent="0.3">
      <c r="A44" s="14"/>
      <c r="B44" s="14"/>
      <c r="C44" s="42"/>
      <c r="D44" s="42"/>
      <c r="E44" s="42"/>
      <c r="F44" s="42"/>
      <c r="G44" s="42"/>
      <c r="H44" s="9"/>
      <c r="I44" s="9"/>
      <c r="J44" s="9"/>
      <c r="K44" s="9"/>
      <c r="L44" s="9"/>
      <c r="M44" s="9"/>
    </row>
    <row r="45" spans="1:13" x14ac:dyDescent="0.3">
      <c r="A45" s="14"/>
      <c r="B45" s="14"/>
      <c r="C45" s="42"/>
      <c r="D45" s="42"/>
      <c r="E45" s="42"/>
      <c r="F45" s="42"/>
      <c r="G45" s="42"/>
      <c r="H45" s="9"/>
      <c r="I45" s="9"/>
      <c r="J45" s="9"/>
      <c r="K45" s="9"/>
      <c r="L45" s="9"/>
      <c r="M45" s="9"/>
    </row>
    <row r="46" spans="1:13" x14ac:dyDescent="0.3">
      <c r="A46" s="14"/>
      <c r="B46" s="14"/>
      <c r="C46" s="42"/>
      <c r="D46" s="42"/>
      <c r="E46" s="42"/>
      <c r="F46" s="42"/>
      <c r="G46" s="42"/>
      <c r="H46" s="9"/>
      <c r="I46" s="9"/>
      <c r="J46" s="9"/>
      <c r="K46" s="9"/>
      <c r="L46" s="9"/>
      <c r="M46" s="9"/>
    </row>
    <row r="47" spans="1:13" x14ac:dyDescent="0.3">
      <c r="A47" s="14"/>
      <c r="B47" s="14"/>
      <c r="C47" s="42"/>
      <c r="D47" s="42"/>
      <c r="E47" s="42"/>
      <c r="F47" s="42"/>
      <c r="G47" s="42"/>
      <c r="H47" s="9"/>
      <c r="I47" s="9"/>
      <c r="J47" s="9"/>
      <c r="K47" s="9"/>
      <c r="L47" s="9"/>
      <c r="M47" s="9"/>
    </row>
    <row r="48" spans="1:13" x14ac:dyDescent="0.3">
      <c r="A48" s="14"/>
      <c r="B48" s="14"/>
      <c r="C48" s="42"/>
      <c r="D48" s="42"/>
      <c r="E48" s="42"/>
      <c r="F48" s="42"/>
      <c r="G48" s="42"/>
      <c r="H48" s="9"/>
      <c r="I48" s="9"/>
      <c r="J48" s="9"/>
      <c r="K48" s="9"/>
      <c r="L48" s="9"/>
      <c r="M48" s="9"/>
    </row>
    <row r="49" spans="1:13" x14ac:dyDescent="0.3">
      <c r="A49" s="14"/>
      <c r="B49" s="14"/>
      <c r="C49" s="42"/>
      <c r="D49" s="42"/>
      <c r="E49" s="42"/>
      <c r="F49" s="42"/>
      <c r="G49" s="42"/>
      <c r="H49" s="9"/>
      <c r="I49" s="9"/>
      <c r="J49" s="9"/>
      <c r="K49" s="9"/>
      <c r="L49" s="9"/>
      <c r="M49" s="9"/>
    </row>
    <row r="50" spans="1:13" x14ac:dyDescent="0.3">
      <c r="A50" s="14"/>
      <c r="B50" s="14"/>
      <c r="C50" s="42"/>
      <c r="D50" s="42"/>
      <c r="E50" s="42"/>
      <c r="F50" s="42"/>
      <c r="G50" s="42"/>
      <c r="H50" s="9"/>
      <c r="I50" s="9"/>
      <c r="J50" s="9"/>
      <c r="K50" s="9"/>
      <c r="L50" s="9"/>
      <c r="M50" s="9"/>
    </row>
    <row r="51" spans="1:13" x14ac:dyDescent="0.3">
      <c r="A51" s="14"/>
      <c r="B51" s="14"/>
      <c r="C51" s="42"/>
      <c r="D51" s="42"/>
      <c r="E51" s="42"/>
      <c r="F51" s="42"/>
      <c r="G51" s="42"/>
      <c r="H51" s="9"/>
      <c r="I51" s="9"/>
      <c r="J51" s="9"/>
      <c r="K51" s="9"/>
      <c r="L51" s="9"/>
      <c r="M51" s="9"/>
    </row>
    <row r="52" spans="1:13" x14ac:dyDescent="0.3">
      <c r="A52" s="14"/>
      <c r="B52" s="14"/>
      <c r="C52" s="42"/>
      <c r="D52" s="42"/>
      <c r="E52" s="42"/>
      <c r="F52" s="42"/>
      <c r="G52" s="42"/>
      <c r="H52" s="9"/>
      <c r="I52" s="9"/>
      <c r="J52" s="9"/>
      <c r="K52" s="9"/>
      <c r="L52" s="9"/>
      <c r="M52" s="9"/>
    </row>
    <row r="53" spans="1:13" x14ac:dyDescent="0.3">
      <c r="A53" s="14"/>
      <c r="B53" s="14"/>
      <c r="C53" s="42"/>
      <c r="D53" s="42"/>
      <c r="E53" s="42"/>
      <c r="F53" s="42"/>
      <c r="G53" s="42"/>
      <c r="H53" s="9"/>
      <c r="I53" s="9"/>
      <c r="J53" s="9"/>
      <c r="K53" s="9"/>
      <c r="L53" s="9"/>
      <c r="M53" s="9"/>
    </row>
    <row r="54" spans="1:13" x14ac:dyDescent="0.3">
      <c r="A54" s="14"/>
      <c r="B54" s="14"/>
      <c r="C54" s="42"/>
      <c r="D54" s="42"/>
      <c r="E54" s="42"/>
      <c r="F54" s="42"/>
      <c r="G54" s="42"/>
      <c r="H54" s="9"/>
      <c r="I54" s="9"/>
      <c r="J54" s="9"/>
      <c r="K54" s="9"/>
      <c r="L54" s="9"/>
      <c r="M54" s="9"/>
    </row>
    <row r="55" spans="1:13" x14ac:dyDescent="0.3">
      <c r="A55" s="14"/>
      <c r="B55" s="14"/>
      <c r="C55" s="42"/>
      <c r="D55" s="42"/>
      <c r="E55" s="42"/>
      <c r="F55" s="42"/>
      <c r="G55" s="42"/>
      <c r="H55" s="9"/>
      <c r="I55" s="9"/>
      <c r="J55" s="9"/>
      <c r="K55" s="9"/>
      <c r="L55" s="9"/>
      <c r="M55" s="9"/>
    </row>
    <row r="56" spans="1:13" x14ac:dyDescent="0.3">
      <c r="A56" s="14"/>
      <c r="B56" s="14"/>
      <c r="C56" s="42"/>
      <c r="D56" s="42"/>
      <c r="E56" s="42"/>
      <c r="F56" s="42"/>
      <c r="G56" s="42"/>
      <c r="H56" s="9"/>
      <c r="I56" s="9"/>
      <c r="J56" s="9"/>
      <c r="K56" s="9"/>
      <c r="L56" s="9"/>
      <c r="M56" s="9"/>
    </row>
    <row r="57" spans="1:13" x14ac:dyDescent="0.3">
      <c r="A57" s="14"/>
      <c r="B57" s="14"/>
      <c r="C57" s="42"/>
      <c r="D57" s="42"/>
      <c r="E57" s="42"/>
      <c r="F57" s="42"/>
      <c r="G57" s="42"/>
      <c r="H57" s="9"/>
      <c r="I57" s="9"/>
      <c r="J57" s="9"/>
      <c r="K57" s="9"/>
      <c r="L57" s="9"/>
      <c r="M57" s="9"/>
    </row>
    <row r="58" spans="1:13" x14ac:dyDescent="0.3">
      <c r="A58" s="14"/>
      <c r="B58" s="14"/>
      <c r="C58" s="42"/>
      <c r="D58" s="42"/>
      <c r="E58" s="42"/>
      <c r="F58" s="42"/>
      <c r="G58" s="42"/>
      <c r="H58" s="9"/>
      <c r="I58" s="9"/>
      <c r="J58" s="9"/>
      <c r="K58" s="9"/>
      <c r="L58" s="9"/>
      <c r="M58" s="9"/>
    </row>
    <row r="59" spans="1:13" x14ac:dyDescent="0.3">
      <c r="A59" s="14"/>
      <c r="B59" s="14"/>
      <c r="C59" s="42"/>
      <c r="D59" s="42"/>
      <c r="E59" s="42"/>
      <c r="F59" s="42"/>
      <c r="G59" s="42"/>
      <c r="H59" s="9"/>
      <c r="I59" s="9"/>
      <c r="J59" s="9"/>
      <c r="K59" s="9"/>
      <c r="L59" s="9"/>
      <c r="M59" s="9"/>
    </row>
    <row r="60" spans="1:13" x14ac:dyDescent="0.3">
      <c r="A60" s="14"/>
      <c r="B60" s="14"/>
      <c r="C60" s="42"/>
      <c r="D60" s="42"/>
      <c r="E60" s="42"/>
      <c r="F60" s="42"/>
      <c r="G60" s="42"/>
      <c r="H60" s="9"/>
      <c r="I60" s="9"/>
      <c r="J60" s="9"/>
      <c r="K60" s="9"/>
      <c r="L60" s="9"/>
      <c r="M60" s="9"/>
    </row>
    <row r="61" spans="1:13" x14ac:dyDescent="0.3">
      <c r="A61" s="14"/>
      <c r="B61" s="14"/>
      <c r="C61" s="42"/>
      <c r="D61" s="42"/>
      <c r="E61" s="42"/>
      <c r="F61" s="42"/>
      <c r="G61" s="42"/>
      <c r="H61" s="9"/>
      <c r="I61" s="9"/>
      <c r="J61" s="9"/>
      <c r="K61" s="9"/>
      <c r="L61" s="9"/>
      <c r="M61" s="9"/>
    </row>
    <row r="62" spans="1:13" x14ac:dyDescent="0.3">
      <c r="A62" s="14"/>
      <c r="B62" s="14"/>
      <c r="C62" s="42"/>
      <c r="D62" s="42"/>
      <c r="E62" s="42"/>
      <c r="F62" s="42"/>
      <c r="G62" s="42"/>
      <c r="H62" s="9"/>
      <c r="I62" s="9"/>
      <c r="J62" s="9"/>
      <c r="K62" s="9"/>
      <c r="L62" s="9"/>
      <c r="M62" s="9"/>
    </row>
    <row r="63" spans="1:13" x14ac:dyDescent="0.3">
      <c r="A63" s="14"/>
      <c r="B63" s="14"/>
      <c r="C63" s="42"/>
      <c r="D63" s="42"/>
      <c r="E63" s="42"/>
      <c r="F63" s="42"/>
      <c r="G63" s="42"/>
      <c r="H63" s="9"/>
      <c r="I63" s="9"/>
      <c r="J63" s="9"/>
      <c r="K63" s="9"/>
      <c r="L63" s="9"/>
      <c r="M63" s="9"/>
    </row>
    <row r="64" spans="1:13" x14ac:dyDescent="0.3">
      <c r="A64" s="14"/>
      <c r="B64" s="14"/>
      <c r="C64" s="42"/>
      <c r="D64" s="42"/>
      <c r="E64" s="42"/>
      <c r="F64" s="42"/>
      <c r="G64" s="42"/>
      <c r="H64" s="9"/>
      <c r="I64" s="9"/>
      <c r="J64" s="9"/>
      <c r="K64" s="9"/>
      <c r="L64" s="9"/>
      <c r="M64" s="9"/>
    </row>
    <row r="65" spans="1:13" x14ac:dyDescent="0.3">
      <c r="A65" s="14"/>
      <c r="B65" s="14"/>
      <c r="C65" s="42"/>
      <c r="D65" s="42"/>
      <c r="E65" s="42"/>
      <c r="F65" s="42"/>
      <c r="G65" s="42"/>
      <c r="H65" s="9"/>
      <c r="I65" s="9"/>
      <c r="J65" s="9"/>
      <c r="K65" s="9"/>
      <c r="L65" s="9"/>
      <c r="M65" s="9"/>
    </row>
    <row r="66" spans="1:13" x14ac:dyDescent="0.3">
      <c r="A66" s="14"/>
      <c r="B66" s="14"/>
      <c r="C66" s="42"/>
      <c r="D66" s="42"/>
      <c r="E66" s="42"/>
      <c r="F66" s="42"/>
      <c r="G66" s="42"/>
      <c r="H66" s="9"/>
      <c r="I66" s="9"/>
      <c r="J66" s="9"/>
      <c r="K66" s="9"/>
      <c r="L66" s="9"/>
      <c r="M66" s="9"/>
    </row>
    <row r="67" spans="1:13" x14ac:dyDescent="0.3">
      <c r="A67" s="14"/>
      <c r="B67" s="14"/>
      <c r="C67" s="42"/>
      <c r="D67" s="42"/>
      <c r="E67" s="42"/>
      <c r="F67" s="42"/>
      <c r="G67" s="42"/>
      <c r="H67" s="9"/>
      <c r="I67" s="9"/>
      <c r="J67" s="9"/>
      <c r="K67" s="9"/>
      <c r="L67" s="9"/>
      <c r="M67" s="9"/>
    </row>
    <row r="68" spans="1:13" x14ac:dyDescent="0.3">
      <c r="A68" s="14"/>
      <c r="B68" s="14"/>
      <c r="C68" s="42"/>
      <c r="D68" s="42"/>
      <c r="E68" s="42"/>
      <c r="F68" s="42"/>
      <c r="G68" s="42"/>
      <c r="H68" s="9"/>
      <c r="I68" s="9"/>
      <c r="J68" s="9"/>
      <c r="K68" s="9"/>
      <c r="L68" s="9"/>
      <c r="M68" s="9"/>
    </row>
    <row r="69" spans="1:13" x14ac:dyDescent="0.3">
      <c r="A69" s="14"/>
      <c r="B69" s="14"/>
      <c r="C69" s="42"/>
      <c r="D69" s="42"/>
      <c r="E69" s="42"/>
      <c r="F69" s="42"/>
      <c r="G69" s="42"/>
      <c r="H69" s="9"/>
      <c r="I69" s="9"/>
      <c r="J69" s="9"/>
      <c r="K69" s="9"/>
      <c r="L69" s="9"/>
      <c r="M69" s="9"/>
    </row>
    <row r="70" spans="1:13" x14ac:dyDescent="0.3">
      <c r="A70" s="14"/>
      <c r="B70" s="14"/>
      <c r="C70" s="42"/>
      <c r="D70" s="42"/>
      <c r="E70" s="42"/>
      <c r="F70" s="42"/>
      <c r="G70" s="42"/>
      <c r="H70" s="9"/>
      <c r="I70" s="9"/>
      <c r="J70" s="9"/>
      <c r="K70" s="9"/>
      <c r="L70" s="9"/>
      <c r="M70" s="9"/>
    </row>
    <row r="71" spans="1:13" x14ac:dyDescent="0.3">
      <c r="A71" s="14"/>
      <c r="B71" s="14"/>
      <c r="C71" s="42"/>
      <c r="D71" s="42"/>
      <c r="E71" s="42"/>
      <c r="F71" s="42"/>
      <c r="G71" s="42"/>
      <c r="H71" s="9"/>
      <c r="I71" s="9"/>
      <c r="J71" s="9"/>
      <c r="K71" s="9"/>
      <c r="L71" s="9"/>
      <c r="M71" s="9"/>
    </row>
    <row r="72" spans="1:13" x14ac:dyDescent="0.3">
      <c r="A72" s="14"/>
      <c r="B72" s="14"/>
      <c r="C72" s="42"/>
      <c r="D72" s="42"/>
      <c r="E72" s="42"/>
      <c r="F72" s="42"/>
      <c r="G72" s="42"/>
      <c r="H72" s="9"/>
      <c r="I72" s="9"/>
      <c r="J72" s="9"/>
      <c r="K72" s="9"/>
      <c r="L72" s="9"/>
      <c r="M72" s="9"/>
    </row>
    <row r="73" spans="1:13" x14ac:dyDescent="0.3">
      <c r="A73" s="14"/>
      <c r="B73" s="14"/>
      <c r="C73" s="42"/>
      <c r="D73" s="42"/>
      <c r="E73" s="42"/>
      <c r="F73" s="42"/>
      <c r="G73" s="42"/>
      <c r="H73" s="9"/>
      <c r="I73" s="9"/>
      <c r="J73" s="9"/>
      <c r="K73" s="9"/>
      <c r="L73" s="9"/>
      <c r="M73" s="9"/>
    </row>
    <row r="74" spans="1:13" x14ac:dyDescent="0.3">
      <c r="A74" s="14"/>
      <c r="B74" s="14"/>
      <c r="C74" s="42"/>
      <c r="D74" s="42"/>
      <c r="E74" s="42"/>
      <c r="F74" s="42"/>
      <c r="G74" s="42"/>
      <c r="H74" s="9"/>
      <c r="I74" s="9"/>
      <c r="J74" s="9"/>
      <c r="K74" s="9"/>
      <c r="L74" s="9"/>
      <c r="M74" s="9"/>
    </row>
    <row r="75" spans="1:13" x14ac:dyDescent="0.3">
      <c r="A75" s="14"/>
      <c r="B75" s="14"/>
      <c r="C75" s="42"/>
      <c r="D75" s="42"/>
      <c r="E75" s="42"/>
      <c r="F75" s="42"/>
      <c r="G75" s="42"/>
      <c r="H75" s="9"/>
      <c r="I75" s="9"/>
      <c r="J75" s="9"/>
      <c r="K75" s="9"/>
      <c r="L75" s="9"/>
      <c r="M75" s="9"/>
    </row>
    <row r="76" spans="1:13" x14ac:dyDescent="0.3">
      <c r="A76" s="14"/>
      <c r="B76" s="14"/>
      <c r="C76" s="42"/>
      <c r="D76" s="42"/>
      <c r="E76" s="42"/>
      <c r="F76" s="42"/>
      <c r="G76" s="42"/>
      <c r="H76" s="9"/>
      <c r="I76" s="9"/>
      <c r="J76" s="9"/>
      <c r="K76" s="9"/>
      <c r="L76" s="9"/>
      <c r="M76" s="9"/>
    </row>
    <row r="77" spans="1:13" x14ac:dyDescent="0.3">
      <c r="A77" s="14"/>
      <c r="B77" s="14"/>
      <c r="C77" s="42"/>
      <c r="D77" s="42"/>
      <c r="E77" s="42"/>
      <c r="F77" s="42"/>
      <c r="G77" s="42"/>
      <c r="H77" s="9"/>
      <c r="I77" s="9"/>
      <c r="J77" s="9"/>
      <c r="K77" s="9"/>
      <c r="L77" s="9"/>
      <c r="M77" s="9"/>
    </row>
    <row r="78" spans="1:13" x14ac:dyDescent="0.3">
      <c r="A78" s="14"/>
      <c r="B78" s="14"/>
      <c r="C78" s="42"/>
      <c r="D78" s="42"/>
      <c r="E78" s="42"/>
      <c r="F78" s="42"/>
      <c r="G78" s="42"/>
      <c r="H78" s="9"/>
      <c r="I78" s="9"/>
      <c r="J78" s="9"/>
      <c r="K78" s="9"/>
      <c r="L78" s="9"/>
      <c r="M78" s="9"/>
    </row>
    <row r="79" spans="1:13" x14ac:dyDescent="0.3">
      <c r="A79" s="14"/>
      <c r="B79" s="14"/>
      <c r="C79" s="42"/>
      <c r="D79" s="42"/>
      <c r="E79" s="42"/>
      <c r="F79" s="42"/>
      <c r="G79" s="42"/>
      <c r="H79" s="9"/>
      <c r="I79" s="9"/>
      <c r="J79" s="9"/>
      <c r="K79" s="9"/>
      <c r="L79" s="9"/>
      <c r="M79" s="9"/>
    </row>
    <row r="80" spans="1:13" x14ac:dyDescent="0.3">
      <c r="A80" s="14"/>
      <c r="B80" s="14"/>
      <c r="C80" s="42"/>
      <c r="D80" s="42"/>
      <c r="E80" s="42"/>
      <c r="F80" s="42"/>
      <c r="G80" s="42"/>
      <c r="H80" s="9"/>
      <c r="I80" s="9"/>
      <c r="J80" s="9"/>
      <c r="K80" s="9"/>
      <c r="L80" s="9"/>
      <c r="M80" s="9"/>
    </row>
    <row r="81" spans="1:13" x14ac:dyDescent="0.3">
      <c r="A81" s="14"/>
      <c r="B81" s="14"/>
      <c r="C81" s="42"/>
      <c r="D81" s="42"/>
      <c r="E81" s="42"/>
      <c r="F81" s="42"/>
      <c r="G81" s="42"/>
      <c r="H81" s="9"/>
      <c r="I81" s="9"/>
      <c r="J81" s="9"/>
      <c r="K81" s="9"/>
      <c r="L81" s="9"/>
      <c r="M81" s="9"/>
    </row>
    <row r="82" spans="1:13" x14ac:dyDescent="0.3">
      <c r="A82" s="14"/>
      <c r="B82" s="14"/>
      <c r="C82" s="42"/>
      <c r="D82" s="42"/>
      <c r="E82" s="42"/>
      <c r="F82" s="42"/>
      <c r="G82" s="42"/>
      <c r="H82" s="9"/>
      <c r="I82" s="9"/>
      <c r="J82" s="9"/>
      <c r="K82" s="9"/>
      <c r="L82" s="9"/>
      <c r="M82" s="9"/>
    </row>
    <row r="83" spans="1:13" x14ac:dyDescent="0.3">
      <c r="A83" s="14"/>
      <c r="B83" s="14"/>
      <c r="C83" s="42"/>
      <c r="D83" s="42"/>
      <c r="E83" s="42"/>
      <c r="F83" s="42"/>
      <c r="G83" s="42"/>
      <c r="H83" s="9"/>
      <c r="I83" s="9"/>
      <c r="J83" s="9"/>
      <c r="K83" s="9"/>
      <c r="L83" s="9"/>
      <c r="M83" s="9"/>
    </row>
    <row r="84" spans="1:13" x14ac:dyDescent="0.3">
      <c r="A84" s="14"/>
      <c r="B84" s="14"/>
      <c r="C84" s="42"/>
      <c r="D84" s="42"/>
      <c r="E84" s="42"/>
      <c r="F84" s="42"/>
      <c r="G84" s="42"/>
      <c r="H84" s="9"/>
      <c r="I84" s="9"/>
      <c r="J84" s="9"/>
      <c r="K84" s="9"/>
      <c r="L84" s="9"/>
      <c r="M84" s="9"/>
    </row>
    <row r="85" spans="1:13" x14ac:dyDescent="0.3">
      <c r="A85" s="14"/>
      <c r="B85" s="14"/>
      <c r="C85" s="42"/>
      <c r="D85" s="42"/>
      <c r="E85" s="42"/>
      <c r="F85" s="42"/>
      <c r="G85" s="42"/>
      <c r="H85" s="9"/>
      <c r="I85" s="9"/>
      <c r="J85" s="9"/>
      <c r="K85" s="9"/>
      <c r="L85" s="9"/>
      <c r="M85" s="9"/>
    </row>
    <row r="86" spans="1:13" x14ac:dyDescent="0.3">
      <c r="A86" s="14"/>
      <c r="B86" s="14"/>
      <c r="C86" s="42"/>
      <c r="D86" s="42"/>
      <c r="E86" s="42"/>
      <c r="F86" s="42"/>
      <c r="G86" s="42"/>
      <c r="H86" s="9"/>
      <c r="I86" s="9"/>
      <c r="J86" s="9"/>
      <c r="K86" s="9"/>
      <c r="L86" s="9"/>
      <c r="M86" s="9"/>
    </row>
    <row r="87" spans="1:13" x14ac:dyDescent="0.3">
      <c r="A87" s="14"/>
      <c r="B87" s="14"/>
      <c r="C87" s="42"/>
      <c r="D87" s="42"/>
      <c r="E87" s="42"/>
      <c r="F87" s="42"/>
      <c r="G87" s="42"/>
      <c r="H87" s="9"/>
      <c r="I87" s="9"/>
      <c r="J87" s="9"/>
      <c r="K87" s="9"/>
      <c r="L87" s="9"/>
      <c r="M87" s="9"/>
    </row>
    <row r="88" spans="1:13" x14ac:dyDescent="0.3">
      <c r="A88" s="14"/>
      <c r="B88" s="14"/>
      <c r="C88" s="42"/>
      <c r="D88" s="42"/>
      <c r="E88" s="42"/>
      <c r="F88" s="42"/>
      <c r="G88" s="42"/>
      <c r="H88" s="9"/>
      <c r="I88" s="9"/>
      <c r="J88" s="9"/>
      <c r="K88" s="9"/>
      <c r="L88" s="9"/>
      <c r="M88" s="9"/>
    </row>
    <row r="89" spans="1:13" x14ac:dyDescent="0.3">
      <c r="A89" s="14"/>
      <c r="B89" s="14"/>
      <c r="C89" s="42"/>
      <c r="D89" s="42"/>
      <c r="E89" s="42"/>
      <c r="F89" s="42"/>
      <c r="G89" s="42"/>
      <c r="H89" s="9"/>
      <c r="I89" s="9"/>
      <c r="J89" s="9"/>
      <c r="K89" s="9"/>
      <c r="L89" s="9"/>
      <c r="M89" s="9"/>
    </row>
    <row r="90" spans="1:13" x14ac:dyDescent="0.3">
      <c r="A90" s="14"/>
      <c r="B90" s="14"/>
      <c r="C90" s="42"/>
      <c r="D90" s="42"/>
      <c r="E90" s="42"/>
      <c r="F90" s="42"/>
      <c r="G90" s="42"/>
      <c r="H90" s="9"/>
      <c r="I90" s="9"/>
      <c r="J90" s="9"/>
      <c r="K90" s="9"/>
      <c r="L90" s="9"/>
      <c r="M90" s="9"/>
    </row>
    <row r="91" spans="1:13" x14ac:dyDescent="0.3">
      <c r="A91" s="14"/>
      <c r="B91" s="14"/>
      <c r="C91" s="42"/>
      <c r="D91" s="42"/>
      <c r="E91" s="42"/>
      <c r="F91" s="42"/>
      <c r="G91" s="42"/>
      <c r="H91" s="9"/>
      <c r="I91" s="9"/>
      <c r="J91" s="9"/>
      <c r="K91" s="9"/>
      <c r="L91" s="9"/>
      <c r="M91" s="9"/>
    </row>
    <row r="92" spans="1:13" x14ac:dyDescent="0.3">
      <c r="A92" s="14"/>
      <c r="B92" s="14"/>
      <c r="C92" s="42"/>
      <c r="D92" s="42"/>
      <c r="E92" s="42"/>
      <c r="F92" s="42"/>
      <c r="G92" s="42"/>
      <c r="H92" s="9"/>
      <c r="I92" s="9"/>
      <c r="J92" s="9"/>
      <c r="K92" s="9"/>
      <c r="L92" s="9"/>
      <c r="M92" s="9"/>
    </row>
    <row r="93" spans="1:13" x14ac:dyDescent="0.3">
      <c r="A93" s="14"/>
      <c r="B93" s="14"/>
      <c r="C93" s="42"/>
      <c r="D93" s="42"/>
      <c r="E93" s="42"/>
      <c r="F93" s="42"/>
      <c r="G93" s="42"/>
      <c r="H93" s="9"/>
      <c r="I93" s="9"/>
      <c r="J93" s="9"/>
      <c r="K93" s="9"/>
      <c r="L93" s="9"/>
      <c r="M93" s="9"/>
    </row>
    <row r="94" spans="1:13" x14ac:dyDescent="0.3">
      <c r="A94" s="14"/>
      <c r="B94" s="14"/>
      <c r="C94" s="42"/>
      <c r="D94" s="42"/>
      <c r="E94" s="42"/>
      <c r="F94" s="42"/>
      <c r="G94" s="42"/>
      <c r="H94" s="9"/>
      <c r="I94" s="9"/>
      <c r="J94" s="9"/>
      <c r="K94" s="9"/>
      <c r="L94" s="9"/>
      <c r="M94" s="9"/>
    </row>
    <row r="95" spans="1:13" x14ac:dyDescent="0.3">
      <c r="A95" s="14"/>
      <c r="B95" s="14"/>
      <c r="C95" s="42"/>
      <c r="D95" s="42"/>
      <c r="E95" s="42"/>
      <c r="F95" s="42"/>
      <c r="G95" s="42"/>
      <c r="H95" s="9"/>
      <c r="I95" s="9"/>
      <c r="J95" s="9"/>
      <c r="K95" s="9"/>
      <c r="L95" s="9"/>
      <c r="M95" s="9"/>
    </row>
    <row r="96" spans="1:13" x14ac:dyDescent="0.3">
      <c r="A96" s="14"/>
      <c r="B96" s="14"/>
      <c r="C96" s="42"/>
      <c r="D96" s="42"/>
      <c r="E96" s="42"/>
      <c r="F96" s="42"/>
      <c r="G96" s="42"/>
      <c r="H96" s="9"/>
      <c r="I96" s="9"/>
      <c r="J96" s="9"/>
      <c r="K96" s="9"/>
      <c r="L96" s="9"/>
      <c r="M96" s="9"/>
    </row>
    <row r="97" spans="1:13" x14ac:dyDescent="0.3">
      <c r="A97" s="14"/>
      <c r="B97" s="14"/>
      <c r="C97" s="42"/>
      <c r="D97" s="42"/>
      <c r="E97" s="42"/>
      <c r="F97" s="42"/>
      <c r="G97" s="42"/>
      <c r="H97" s="9"/>
      <c r="I97" s="9"/>
      <c r="J97" s="9"/>
      <c r="K97" s="9"/>
      <c r="L97" s="9"/>
      <c r="M97" s="9"/>
    </row>
  </sheetData>
  <mergeCells count="1">
    <mergeCell ref="B9:G9"/>
  </mergeCells>
  <printOptions horizontalCentered="1"/>
  <pageMargins left="0.25" right="0.25" top="0.75" bottom="0.75" header="0.3" footer="0.3"/>
  <pageSetup orientation="landscape" r:id="rId1"/>
  <headerFooter>
    <oddFooter>&amp;C&amp;"Century Gothic,Regular"&amp;9Page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EBC51-E77D-4DEF-A486-C75C46086A97}">
  <sheetPr codeName="Sheet8">
    <tabColor rgb="FF037784"/>
    <pageSetUpPr fitToPage="1"/>
  </sheetPr>
  <dimension ref="A1:O94"/>
  <sheetViews>
    <sheetView zoomScale="130" zoomScaleNormal="130" zoomScaleSheetLayoutView="160" workbookViewId="0">
      <pane ySplit="4" topLeftCell="A5" activePane="bottomLeft" state="frozen"/>
      <selection activeCell="I28" sqref="I28"/>
      <selection pane="bottomLeft" activeCell="B9" sqref="B9:G9"/>
    </sheetView>
  </sheetViews>
  <sheetFormatPr defaultRowHeight="15" x14ac:dyDescent="0.25"/>
  <cols>
    <col min="2" max="2" width="45.7109375" customWidth="1"/>
    <col min="3" max="7" width="13.7109375" customWidth="1"/>
    <col min="8" max="8" width="45.140625" customWidth="1"/>
  </cols>
  <sheetData>
    <row r="1" spans="1:15" s="54" customFormat="1" ht="20.45" customHeight="1" x14ac:dyDescent="0.3">
      <c r="A1" s="14"/>
      <c r="B1" s="50" t="s">
        <v>25</v>
      </c>
      <c r="C1" s="75"/>
      <c r="D1" s="75"/>
      <c r="E1" s="75"/>
      <c r="F1" s="75"/>
      <c r="G1" s="76"/>
      <c r="H1" s="14"/>
      <c r="I1" s="14"/>
      <c r="J1" s="14"/>
      <c r="K1" s="14"/>
      <c r="L1" s="14"/>
      <c r="M1" s="14"/>
      <c r="N1"/>
      <c r="O1"/>
    </row>
    <row r="2" spans="1:15" s="54" customFormat="1" ht="13.5" customHeight="1" x14ac:dyDescent="0.3">
      <c r="A2" s="14"/>
      <c r="B2" s="447" t="s">
        <v>26</v>
      </c>
      <c r="C2" s="448"/>
      <c r="D2" s="448"/>
      <c r="E2" s="448"/>
      <c r="F2" s="448"/>
      <c r="G2" s="449"/>
      <c r="H2" s="14"/>
      <c r="I2" s="14"/>
      <c r="J2" s="14"/>
      <c r="K2" s="14"/>
      <c r="L2" s="14"/>
      <c r="M2" s="14"/>
      <c r="N2"/>
      <c r="O2"/>
    </row>
    <row r="3" spans="1:15" s="54" customFormat="1" ht="13.5" customHeight="1" x14ac:dyDescent="0.3">
      <c r="A3" s="14"/>
      <c r="B3" s="52"/>
      <c r="C3" s="55">
        <v>2016</v>
      </c>
      <c r="D3" s="55">
        <v>2017</v>
      </c>
      <c r="E3" s="55">
        <v>2018</v>
      </c>
      <c r="F3" s="55">
        <v>2019</v>
      </c>
      <c r="G3" s="10">
        <v>2020</v>
      </c>
      <c r="H3" s="14"/>
      <c r="I3" s="14"/>
      <c r="J3" s="14"/>
      <c r="K3" s="14"/>
      <c r="L3" s="14"/>
      <c r="M3" s="14"/>
      <c r="N3"/>
      <c r="O3"/>
    </row>
    <row r="4" spans="1:15" s="54" customFormat="1" ht="15.75" customHeight="1" x14ac:dyDescent="0.3">
      <c r="A4" s="14"/>
      <c r="B4" s="4" t="s">
        <v>103</v>
      </c>
      <c r="C4" s="73"/>
      <c r="D4" s="73"/>
      <c r="E4" s="73"/>
      <c r="F4" s="73"/>
      <c r="G4" s="74"/>
      <c r="H4" s="268"/>
      <c r="I4" s="14"/>
      <c r="J4" s="14"/>
      <c r="K4" s="14"/>
      <c r="L4" s="14"/>
      <c r="M4" s="14"/>
      <c r="N4"/>
      <c r="O4"/>
    </row>
    <row r="5" spans="1:15" s="54" customFormat="1" ht="13.5" customHeight="1" x14ac:dyDescent="0.3">
      <c r="A5" s="14"/>
      <c r="B5" s="59" t="s">
        <v>104</v>
      </c>
      <c r="C5" s="70">
        <v>18</v>
      </c>
      <c r="D5" s="70">
        <v>19</v>
      </c>
      <c r="E5" s="70">
        <v>19</v>
      </c>
      <c r="F5" s="70">
        <v>18</v>
      </c>
      <c r="G5" s="71">
        <v>17</v>
      </c>
      <c r="H5" s="268"/>
      <c r="I5" s="14"/>
      <c r="J5" s="14"/>
      <c r="K5" s="14"/>
      <c r="L5" s="14"/>
      <c r="M5" s="14"/>
      <c r="N5"/>
      <c r="O5"/>
    </row>
    <row r="6" spans="1:15" s="54" customFormat="1" ht="13.5" customHeight="1" x14ac:dyDescent="0.3">
      <c r="A6" s="14"/>
      <c r="B6" s="59" t="s">
        <v>715</v>
      </c>
      <c r="C6" s="70">
        <v>52</v>
      </c>
      <c r="D6" s="70">
        <v>56</v>
      </c>
      <c r="E6" s="70">
        <v>55</v>
      </c>
      <c r="F6" s="70">
        <v>58</v>
      </c>
      <c r="G6" s="71">
        <v>56</v>
      </c>
      <c r="H6" s="268"/>
      <c r="I6" s="14"/>
      <c r="J6" s="14"/>
      <c r="K6" s="14"/>
      <c r="L6" s="14"/>
      <c r="M6" s="14"/>
      <c r="N6"/>
      <c r="O6"/>
    </row>
    <row r="7" spans="1:15" s="56" customFormat="1" ht="13.5" customHeight="1" x14ac:dyDescent="0.3">
      <c r="A7" s="131"/>
      <c r="B7" s="77" t="s">
        <v>105</v>
      </c>
      <c r="C7" s="116">
        <f>+C6+C5</f>
        <v>70</v>
      </c>
      <c r="D7" s="116">
        <f>+D6+D5</f>
        <v>75</v>
      </c>
      <c r="E7" s="116">
        <f>+E6+E5</f>
        <v>74</v>
      </c>
      <c r="F7" s="116">
        <f>+F6+F5</f>
        <v>76</v>
      </c>
      <c r="G7" s="117">
        <f>+G6+G5</f>
        <v>73</v>
      </c>
      <c r="H7" s="46"/>
      <c r="I7" s="131"/>
      <c r="J7" s="131"/>
      <c r="K7" s="131"/>
      <c r="L7" s="131"/>
      <c r="M7" s="131"/>
      <c r="N7"/>
      <c r="O7"/>
    </row>
    <row r="8" spans="1:15" s="54" customFormat="1" ht="8.1" customHeight="1" x14ac:dyDescent="0.3">
      <c r="A8" s="14"/>
      <c r="B8" s="94"/>
      <c r="C8" s="132"/>
      <c r="D8" s="132"/>
      <c r="E8" s="132"/>
      <c r="F8" s="132"/>
      <c r="G8" s="132"/>
      <c r="H8" s="14"/>
      <c r="I8" s="14"/>
      <c r="J8" s="14"/>
      <c r="K8" s="14"/>
      <c r="L8" s="14"/>
      <c r="M8" s="14"/>
      <c r="N8"/>
      <c r="O8"/>
    </row>
    <row r="9" spans="1:15" s="13" customFormat="1" ht="38.450000000000003" customHeight="1" x14ac:dyDescent="0.25">
      <c r="A9" s="46"/>
      <c r="B9" s="586" t="s">
        <v>792</v>
      </c>
      <c r="C9" s="586"/>
      <c r="D9" s="586"/>
      <c r="E9" s="586"/>
      <c r="F9" s="586"/>
      <c r="G9" s="586"/>
      <c r="H9" s="266"/>
      <c r="I9" s="263"/>
      <c r="J9" s="263"/>
      <c r="K9" s="263"/>
      <c r="L9" s="263"/>
      <c r="M9" s="263"/>
      <c r="N9"/>
      <c r="O9"/>
    </row>
    <row r="10" spans="1:15" s="13" customFormat="1" ht="24" customHeight="1" x14ac:dyDescent="0.25">
      <c r="A10" s="46"/>
      <c r="B10" s="586" t="s">
        <v>700</v>
      </c>
      <c r="C10" s="586"/>
      <c r="D10" s="586"/>
      <c r="E10" s="586"/>
      <c r="F10" s="586"/>
      <c r="G10" s="586"/>
      <c r="H10" s="266"/>
      <c r="I10" s="263"/>
      <c r="J10" s="263"/>
      <c r="K10" s="263"/>
      <c r="L10" s="263"/>
      <c r="M10" s="263"/>
      <c r="N10"/>
      <c r="O10"/>
    </row>
    <row r="11" spans="1:15" s="9" customFormat="1" ht="15.75" x14ac:dyDescent="0.3">
      <c r="A11" s="14"/>
      <c r="B11" s="14"/>
      <c r="C11" s="42"/>
      <c r="D11" s="42"/>
      <c r="E11" s="42"/>
      <c r="F11" s="42"/>
      <c r="G11" s="42"/>
      <c r="N11"/>
      <c r="O11"/>
    </row>
    <row r="12" spans="1:15" s="9" customFormat="1" ht="15.75" x14ac:dyDescent="0.3">
      <c r="A12" s="14"/>
      <c r="B12" s="14"/>
      <c r="C12" s="42"/>
      <c r="D12" s="42"/>
      <c r="E12" s="42"/>
      <c r="F12" s="42"/>
      <c r="G12" s="42"/>
      <c r="N12"/>
      <c r="O12"/>
    </row>
    <row r="13" spans="1:15" s="9" customFormat="1" ht="15.75" x14ac:dyDescent="0.3">
      <c r="A13" s="14"/>
      <c r="B13" s="14"/>
      <c r="C13" s="42"/>
      <c r="D13" s="42"/>
      <c r="E13" s="42"/>
      <c r="F13" s="42"/>
      <c r="G13" s="42"/>
      <c r="N13"/>
      <c r="O13"/>
    </row>
    <row r="14" spans="1:15" s="9" customFormat="1" ht="15.75" x14ac:dyDescent="0.3">
      <c r="A14" s="14"/>
      <c r="B14" s="14"/>
      <c r="C14" s="42"/>
      <c r="D14" s="42"/>
      <c r="E14" s="42"/>
      <c r="F14" s="42"/>
      <c r="G14" s="42"/>
      <c r="N14"/>
      <c r="O14"/>
    </row>
    <row r="15" spans="1:15" s="9" customFormat="1" ht="15.75" x14ac:dyDescent="0.3">
      <c r="A15" s="14"/>
      <c r="B15" s="14"/>
      <c r="C15" s="42"/>
      <c r="D15" s="42"/>
      <c r="E15" s="42"/>
      <c r="F15" s="42"/>
      <c r="G15" s="42"/>
      <c r="N15"/>
      <c r="O15"/>
    </row>
    <row r="16" spans="1:15" s="9" customFormat="1" ht="15.75" x14ac:dyDescent="0.3">
      <c r="A16" s="14"/>
      <c r="B16" s="14"/>
      <c r="C16" s="42"/>
      <c r="D16" s="42"/>
      <c r="E16" s="42"/>
      <c r="F16" s="42"/>
      <c r="G16" s="42"/>
      <c r="N16"/>
      <c r="O16"/>
    </row>
    <row r="17" spans="1:15" s="9" customFormat="1" ht="15.75" x14ac:dyDescent="0.3">
      <c r="A17" s="14"/>
      <c r="B17" s="14"/>
      <c r="C17" s="42"/>
      <c r="D17" s="42"/>
      <c r="E17" s="42"/>
      <c r="F17" s="42"/>
      <c r="G17" s="42"/>
      <c r="N17"/>
      <c r="O17"/>
    </row>
    <row r="18" spans="1:15" s="9" customFormat="1" ht="15.75" x14ac:dyDescent="0.3">
      <c r="A18" s="14"/>
      <c r="B18" s="14"/>
      <c r="C18" s="42"/>
      <c r="D18" s="42"/>
      <c r="E18" s="42"/>
      <c r="F18" s="42"/>
      <c r="G18" s="42"/>
      <c r="N18"/>
      <c r="O18"/>
    </row>
    <row r="19" spans="1:15" s="9" customFormat="1" ht="15.75" x14ac:dyDescent="0.3">
      <c r="A19" s="14"/>
      <c r="B19" s="14"/>
      <c r="C19" s="42"/>
      <c r="D19" s="42"/>
      <c r="E19" s="42"/>
      <c r="F19" s="42"/>
      <c r="G19" s="42"/>
      <c r="N19"/>
      <c r="O19"/>
    </row>
    <row r="20" spans="1:15" s="9" customFormat="1" ht="15.75" x14ac:dyDescent="0.3">
      <c r="A20" s="14"/>
      <c r="B20" s="14"/>
      <c r="C20" s="42"/>
      <c r="D20" s="42"/>
      <c r="E20" s="42"/>
      <c r="F20" s="42"/>
      <c r="G20" s="42"/>
      <c r="N20"/>
      <c r="O20"/>
    </row>
    <row r="21" spans="1:15" s="9" customFormat="1" ht="15.75" x14ac:dyDescent="0.3">
      <c r="A21" s="14"/>
      <c r="B21" s="14"/>
      <c r="C21" s="42"/>
      <c r="D21" s="42"/>
      <c r="E21" s="42"/>
      <c r="F21" s="42"/>
      <c r="G21" s="42"/>
      <c r="N21"/>
      <c r="O21"/>
    </row>
    <row r="22" spans="1:15" s="9" customFormat="1" ht="15.75" x14ac:dyDescent="0.3">
      <c r="A22" s="14"/>
      <c r="B22" s="14"/>
      <c r="C22" s="42"/>
      <c r="D22" s="42"/>
      <c r="E22" s="42"/>
      <c r="F22" s="42"/>
      <c r="G22" s="42"/>
      <c r="N22"/>
      <c r="O22"/>
    </row>
    <row r="23" spans="1:15" s="9" customFormat="1" ht="15.75" x14ac:dyDescent="0.3">
      <c r="A23" s="14"/>
      <c r="B23" s="14"/>
      <c r="C23" s="42"/>
      <c r="D23" s="42"/>
      <c r="E23" s="42"/>
      <c r="F23" s="42"/>
      <c r="G23" s="42"/>
      <c r="N23"/>
      <c r="O23"/>
    </row>
    <row r="24" spans="1:15" s="9" customFormat="1" ht="15.75" x14ac:dyDescent="0.3">
      <c r="A24" s="14"/>
      <c r="B24" s="14"/>
      <c r="C24" s="42"/>
      <c r="D24" s="42"/>
      <c r="E24" s="42"/>
      <c r="F24" s="42"/>
      <c r="G24" s="42"/>
      <c r="N24"/>
      <c r="O24"/>
    </row>
    <row r="25" spans="1:15" s="9" customFormat="1" ht="15.75" x14ac:dyDescent="0.3">
      <c r="A25" s="14"/>
      <c r="B25" s="14"/>
      <c r="C25" s="42"/>
      <c r="D25" s="42"/>
      <c r="E25" s="42"/>
      <c r="F25" s="42"/>
      <c r="G25" s="42"/>
      <c r="N25"/>
      <c r="O25"/>
    </row>
    <row r="26" spans="1:15" s="9" customFormat="1" ht="15.75" x14ac:dyDescent="0.3">
      <c r="A26" s="14"/>
      <c r="B26" s="14"/>
      <c r="C26" s="42"/>
      <c r="D26" s="42"/>
      <c r="E26" s="42"/>
      <c r="F26" s="42"/>
      <c r="G26" s="42"/>
      <c r="N26"/>
      <c r="O26"/>
    </row>
    <row r="27" spans="1:15" s="9" customFormat="1" ht="15.75" x14ac:dyDescent="0.3">
      <c r="A27" s="14"/>
      <c r="B27" s="14"/>
      <c r="C27" s="42"/>
      <c r="D27" s="42"/>
      <c r="E27" s="42"/>
      <c r="F27" s="42"/>
      <c r="G27" s="42"/>
      <c r="N27"/>
      <c r="O27"/>
    </row>
    <row r="28" spans="1:15" s="9" customFormat="1" ht="15.75" x14ac:dyDescent="0.3">
      <c r="A28" s="14"/>
      <c r="B28" s="14"/>
      <c r="C28" s="42"/>
      <c r="D28" s="42"/>
      <c r="E28" s="42"/>
      <c r="F28" s="42"/>
      <c r="G28" s="42"/>
      <c r="N28"/>
      <c r="O28"/>
    </row>
    <row r="29" spans="1:15" s="9" customFormat="1" ht="15.75" x14ac:dyDescent="0.3">
      <c r="A29" s="14"/>
      <c r="B29" s="14"/>
      <c r="C29" s="42"/>
      <c r="D29" s="42"/>
      <c r="E29" s="42"/>
      <c r="F29" s="42"/>
      <c r="G29" s="42"/>
      <c r="N29"/>
      <c r="O29"/>
    </row>
    <row r="30" spans="1:15" s="9" customFormat="1" ht="15.75" x14ac:dyDescent="0.3">
      <c r="A30" s="14"/>
      <c r="B30" s="14"/>
      <c r="C30" s="42"/>
      <c r="D30" s="42"/>
      <c r="E30" s="42"/>
      <c r="F30" s="42"/>
      <c r="G30" s="42"/>
      <c r="N30"/>
      <c r="O30"/>
    </row>
    <row r="31" spans="1:15" s="9" customFormat="1" ht="15.75" x14ac:dyDescent="0.3">
      <c r="A31" s="14"/>
      <c r="B31" s="14"/>
      <c r="C31" s="42"/>
      <c r="D31" s="42"/>
      <c r="E31" s="42"/>
      <c r="F31" s="42"/>
      <c r="G31" s="42"/>
      <c r="N31"/>
      <c r="O31"/>
    </row>
    <row r="32" spans="1:15" s="9" customFormat="1" ht="15.75" x14ac:dyDescent="0.3">
      <c r="A32" s="14"/>
      <c r="B32" s="14"/>
      <c r="C32" s="42"/>
      <c r="D32" s="42"/>
      <c r="E32" s="42"/>
      <c r="F32" s="42"/>
      <c r="G32" s="42"/>
      <c r="N32"/>
      <c r="O32"/>
    </row>
    <row r="33" spans="1:15" s="9" customFormat="1" ht="15.75" x14ac:dyDescent="0.3">
      <c r="A33" s="14"/>
      <c r="B33" s="14"/>
      <c r="C33" s="42"/>
      <c r="D33" s="42"/>
      <c r="E33" s="42"/>
      <c r="F33" s="42"/>
      <c r="G33" s="42"/>
      <c r="N33"/>
      <c r="O33"/>
    </row>
    <row r="34" spans="1:15" s="9" customFormat="1" ht="15.75" x14ac:dyDescent="0.3">
      <c r="A34" s="14"/>
      <c r="B34" s="14"/>
      <c r="C34" s="42"/>
      <c r="D34" s="42"/>
      <c r="E34" s="42"/>
      <c r="F34" s="42"/>
      <c r="G34" s="42"/>
      <c r="N34"/>
      <c r="O34"/>
    </row>
    <row r="35" spans="1:15" s="9" customFormat="1" ht="15.75" x14ac:dyDescent="0.3">
      <c r="A35" s="14"/>
      <c r="B35" s="14"/>
      <c r="C35" s="42"/>
      <c r="D35" s="42"/>
      <c r="E35" s="42"/>
      <c r="F35" s="42"/>
      <c r="G35" s="42"/>
      <c r="N35"/>
      <c r="O35"/>
    </row>
    <row r="36" spans="1:15" s="9" customFormat="1" ht="15.75" x14ac:dyDescent="0.3">
      <c r="A36" s="14"/>
      <c r="B36" s="14"/>
      <c r="C36" s="42"/>
      <c r="D36" s="42"/>
      <c r="E36" s="42"/>
      <c r="F36" s="42"/>
      <c r="G36" s="42"/>
      <c r="N36"/>
      <c r="O36"/>
    </row>
    <row r="37" spans="1:15" s="9" customFormat="1" ht="15.75" x14ac:dyDescent="0.3">
      <c r="A37" s="14"/>
      <c r="B37" s="14"/>
      <c r="C37" s="42"/>
      <c r="D37" s="42"/>
      <c r="E37" s="42"/>
      <c r="F37" s="42"/>
      <c r="G37" s="42"/>
      <c r="N37"/>
      <c r="O37"/>
    </row>
    <row r="38" spans="1:15" s="9" customFormat="1" ht="15.75" x14ac:dyDescent="0.3">
      <c r="A38" s="14"/>
      <c r="B38" s="14"/>
      <c r="C38" s="42"/>
      <c r="D38" s="42"/>
      <c r="E38" s="42"/>
      <c r="F38" s="42"/>
      <c r="G38" s="42"/>
      <c r="N38"/>
      <c r="O38"/>
    </row>
    <row r="39" spans="1:15" s="9" customFormat="1" ht="15.75" x14ac:dyDescent="0.3">
      <c r="A39" s="14"/>
      <c r="B39" s="14"/>
      <c r="C39" s="42"/>
      <c r="D39" s="42"/>
      <c r="E39" s="42"/>
      <c r="F39" s="42"/>
      <c r="G39" s="42"/>
      <c r="N39"/>
      <c r="O39"/>
    </row>
    <row r="40" spans="1:15" s="9" customFormat="1" ht="15.75" x14ac:dyDescent="0.3">
      <c r="A40" s="14"/>
      <c r="B40" s="14"/>
      <c r="C40" s="42"/>
      <c r="D40" s="42"/>
      <c r="E40" s="42"/>
      <c r="F40" s="42"/>
      <c r="G40" s="42"/>
      <c r="N40"/>
      <c r="O40"/>
    </row>
    <row r="41" spans="1:15" s="9" customFormat="1" ht="15.75" x14ac:dyDescent="0.3">
      <c r="A41" s="14"/>
      <c r="B41" s="14"/>
      <c r="C41" s="42"/>
      <c r="D41" s="42"/>
      <c r="E41" s="42"/>
      <c r="F41" s="42"/>
      <c r="G41" s="42"/>
      <c r="N41"/>
      <c r="O41"/>
    </row>
    <row r="42" spans="1:15" s="9" customFormat="1" ht="15.75" x14ac:dyDescent="0.3">
      <c r="A42" s="14"/>
      <c r="B42" s="14"/>
      <c r="C42" s="42"/>
      <c r="D42" s="42"/>
      <c r="E42" s="42"/>
      <c r="F42" s="42"/>
      <c r="G42" s="42"/>
      <c r="N42"/>
      <c r="O42"/>
    </row>
    <row r="43" spans="1:15" s="9" customFormat="1" ht="15.75" x14ac:dyDescent="0.3">
      <c r="A43" s="14"/>
      <c r="B43" s="14"/>
      <c r="C43" s="42"/>
      <c r="D43" s="42"/>
      <c r="E43" s="42"/>
      <c r="F43" s="42"/>
      <c r="G43" s="42"/>
      <c r="N43"/>
      <c r="O43"/>
    </row>
    <row r="44" spans="1:15" s="9" customFormat="1" ht="15.75" x14ac:dyDescent="0.3">
      <c r="A44" s="14"/>
      <c r="B44" s="14"/>
      <c r="C44" s="42"/>
      <c r="D44" s="42"/>
      <c r="E44" s="42"/>
      <c r="F44" s="42"/>
      <c r="G44" s="42"/>
      <c r="N44"/>
      <c r="O44"/>
    </row>
    <row r="45" spans="1:15" s="9" customFormat="1" ht="15.75" x14ac:dyDescent="0.3">
      <c r="A45" s="14"/>
      <c r="B45" s="14"/>
      <c r="C45" s="42"/>
      <c r="D45" s="42"/>
      <c r="E45" s="42"/>
      <c r="F45" s="42"/>
      <c r="G45" s="42"/>
      <c r="N45"/>
      <c r="O45"/>
    </row>
    <row r="46" spans="1:15" s="9" customFormat="1" ht="15.75" x14ac:dyDescent="0.3">
      <c r="A46" s="14"/>
      <c r="B46" s="14"/>
      <c r="C46" s="42"/>
      <c r="D46" s="42"/>
      <c r="E46" s="42"/>
      <c r="F46" s="42"/>
      <c r="G46" s="42"/>
      <c r="N46"/>
      <c r="O46"/>
    </row>
    <row r="47" spans="1:15" s="9" customFormat="1" ht="15.75" x14ac:dyDescent="0.3">
      <c r="A47" s="14"/>
      <c r="B47" s="14"/>
      <c r="C47" s="42"/>
      <c r="D47" s="42"/>
      <c r="E47" s="42"/>
      <c r="F47" s="42"/>
      <c r="G47" s="42"/>
      <c r="N47"/>
      <c r="O47"/>
    </row>
    <row r="48" spans="1:15" s="9" customFormat="1" ht="15.75" x14ac:dyDescent="0.3">
      <c r="A48" s="14"/>
      <c r="B48" s="14"/>
      <c r="C48" s="42"/>
      <c r="D48" s="42"/>
      <c r="E48" s="42"/>
      <c r="F48" s="42"/>
      <c r="G48" s="42"/>
      <c r="N48"/>
      <c r="O48"/>
    </row>
    <row r="49" spans="1:15" s="9" customFormat="1" ht="15.75" x14ac:dyDescent="0.3">
      <c r="A49" s="14"/>
      <c r="B49" s="14"/>
      <c r="C49" s="42"/>
      <c r="D49" s="42"/>
      <c r="E49" s="42"/>
      <c r="F49" s="42"/>
      <c r="G49" s="42"/>
      <c r="N49"/>
      <c r="O49"/>
    </row>
    <row r="50" spans="1:15" s="9" customFormat="1" ht="15.75" x14ac:dyDescent="0.3">
      <c r="A50" s="14"/>
      <c r="B50" s="14"/>
      <c r="C50" s="42"/>
      <c r="D50" s="42"/>
      <c r="E50" s="42"/>
      <c r="F50" s="42"/>
      <c r="G50" s="42"/>
      <c r="N50"/>
      <c r="O50"/>
    </row>
    <row r="51" spans="1:15" s="9" customFormat="1" ht="15.75" x14ac:dyDescent="0.3">
      <c r="A51" s="14"/>
      <c r="B51" s="14"/>
      <c r="C51" s="42"/>
      <c r="D51" s="42"/>
      <c r="E51" s="42"/>
      <c r="F51" s="42"/>
      <c r="G51" s="42"/>
      <c r="N51"/>
      <c r="O51"/>
    </row>
    <row r="52" spans="1:15" s="9" customFormat="1" ht="15.75" x14ac:dyDescent="0.3">
      <c r="A52" s="14"/>
      <c r="B52" s="14"/>
      <c r="C52" s="42"/>
      <c r="D52" s="42"/>
      <c r="E52" s="42"/>
      <c r="F52" s="42"/>
      <c r="G52" s="42"/>
      <c r="N52"/>
      <c r="O52"/>
    </row>
    <row r="53" spans="1:15" s="9" customFormat="1" ht="15.75" x14ac:dyDescent="0.3">
      <c r="A53" s="14"/>
      <c r="B53" s="14"/>
      <c r="C53" s="42"/>
      <c r="D53" s="42"/>
      <c r="E53" s="42"/>
      <c r="F53" s="42"/>
      <c r="G53" s="42"/>
      <c r="N53"/>
      <c r="O53"/>
    </row>
    <row r="54" spans="1:15" s="9" customFormat="1" ht="15.75" x14ac:dyDescent="0.3">
      <c r="A54" s="14"/>
      <c r="B54" s="14"/>
      <c r="C54" s="42"/>
      <c r="D54" s="42"/>
      <c r="E54" s="42"/>
      <c r="F54" s="42"/>
      <c r="G54" s="42"/>
      <c r="N54"/>
      <c r="O54"/>
    </row>
    <row r="55" spans="1:15" s="9" customFormat="1" ht="15.75" x14ac:dyDescent="0.3">
      <c r="A55" s="14"/>
      <c r="B55" s="14"/>
      <c r="C55" s="42"/>
      <c r="D55" s="42"/>
      <c r="E55" s="42"/>
      <c r="F55" s="42"/>
      <c r="G55" s="42"/>
      <c r="N55"/>
      <c r="O55"/>
    </row>
    <row r="56" spans="1:15" s="9" customFormat="1" ht="15.75" x14ac:dyDescent="0.3">
      <c r="A56" s="14"/>
      <c r="B56" s="14"/>
      <c r="C56" s="42"/>
      <c r="D56" s="42"/>
      <c r="E56" s="42"/>
      <c r="F56" s="42"/>
      <c r="G56" s="42"/>
      <c r="N56"/>
      <c r="O56"/>
    </row>
    <row r="57" spans="1:15" s="9" customFormat="1" ht="15.75" x14ac:dyDescent="0.3">
      <c r="A57" s="14"/>
      <c r="B57" s="14"/>
      <c r="C57" s="42"/>
      <c r="D57" s="42"/>
      <c r="E57" s="42"/>
      <c r="F57" s="42"/>
      <c r="G57" s="42"/>
      <c r="N57"/>
      <c r="O57"/>
    </row>
    <row r="58" spans="1:15" s="9" customFormat="1" ht="15.75" x14ac:dyDescent="0.3">
      <c r="A58" s="14"/>
      <c r="B58" s="14"/>
      <c r="C58" s="42"/>
      <c r="D58" s="42"/>
      <c r="E58" s="42"/>
      <c r="F58" s="42"/>
      <c r="G58" s="42"/>
      <c r="N58"/>
      <c r="O58"/>
    </row>
    <row r="59" spans="1:15" s="9" customFormat="1" ht="15.75" x14ac:dyDescent="0.3">
      <c r="A59" s="14"/>
      <c r="B59" s="14"/>
      <c r="C59" s="42"/>
      <c r="D59" s="42"/>
      <c r="E59" s="42"/>
      <c r="F59" s="42"/>
      <c r="G59" s="42"/>
      <c r="N59"/>
      <c r="O59"/>
    </row>
    <row r="60" spans="1:15" s="9" customFormat="1" ht="15.75" x14ac:dyDescent="0.3">
      <c r="A60" s="14"/>
      <c r="B60" s="14"/>
      <c r="C60" s="42"/>
      <c r="D60" s="42"/>
      <c r="E60" s="42"/>
      <c r="F60" s="42"/>
      <c r="G60" s="42"/>
      <c r="N60"/>
      <c r="O60"/>
    </row>
    <row r="61" spans="1:15" s="9" customFormat="1" ht="15.75" x14ac:dyDescent="0.3">
      <c r="A61" s="14"/>
      <c r="B61" s="14"/>
      <c r="C61" s="42"/>
      <c r="D61" s="42"/>
      <c r="E61" s="42"/>
      <c r="F61" s="42"/>
      <c r="G61" s="42"/>
      <c r="N61"/>
      <c r="O61"/>
    </row>
    <row r="62" spans="1:15" s="9" customFormat="1" ht="15.75" x14ac:dyDescent="0.3">
      <c r="A62" s="14"/>
      <c r="B62" s="14"/>
      <c r="C62" s="42"/>
      <c r="D62" s="42"/>
      <c r="E62" s="42"/>
      <c r="F62" s="42"/>
      <c r="G62" s="42"/>
      <c r="N62"/>
      <c r="O62"/>
    </row>
    <row r="63" spans="1:15" s="9" customFormat="1" ht="15.75" x14ac:dyDescent="0.3">
      <c r="A63" s="14"/>
      <c r="B63" s="14"/>
      <c r="C63" s="42"/>
      <c r="D63" s="42"/>
      <c r="E63" s="42"/>
      <c r="F63" s="42"/>
      <c r="G63" s="42"/>
      <c r="N63"/>
      <c r="O63"/>
    </row>
    <row r="64" spans="1:15" s="9" customFormat="1" ht="15.75" x14ac:dyDescent="0.3">
      <c r="A64" s="14"/>
      <c r="B64" s="14"/>
      <c r="C64" s="42"/>
      <c r="D64" s="42"/>
      <c r="E64" s="42"/>
      <c r="F64" s="42"/>
      <c r="G64" s="42"/>
      <c r="N64"/>
      <c r="O64"/>
    </row>
    <row r="65" spans="1:15" s="9" customFormat="1" ht="15.75" x14ac:dyDescent="0.3">
      <c r="A65" s="14"/>
      <c r="B65" s="14"/>
      <c r="C65" s="42"/>
      <c r="D65" s="42"/>
      <c r="E65" s="42"/>
      <c r="F65" s="42"/>
      <c r="G65" s="42"/>
      <c r="N65"/>
      <c r="O65"/>
    </row>
    <row r="66" spans="1:15" s="9" customFormat="1" ht="15.75" x14ac:dyDescent="0.3">
      <c r="A66" s="14"/>
      <c r="B66" s="14"/>
      <c r="C66" s="42"/>
      <c r="D66" s="42"/>
      <c r="E66" s="42"/>
      <c r="F66" s="42"/>
      <c r="G66" s="42"/>
      <c r="N66"/>
      <c r="O66"/>
    </row>
    <row r="67" spans="1:15" s="9" customFormat="1" ht="15.75" x14ac:dyDescent="0.3">
      <c r="A67" s="14"/>
      <c r="B67" s="14"/>
      <c r="C67" s="42"/>
      <c r="D67" s="42"/>
      <c r="E67" s="42"/>
      <c r="F67" s="42"/>
      <c r="G67" s="42"/>
      <c r="N67"/>
      <c r="O67"/>
    </row>
    <row r="68" spans="1:15" s="9" customFormat="1" ht="15.75" x14ac:dyDescent="0.3">
      <c r="A68" s="14"/>
      <c r="B68" s="14"/>
      <c r="C68" s="42"/>
      <c r="D68" s="42"/>
      <c r="E68" s="42"/>
      <c r="F68" s="42"/>
      <c r="G68" s="42"/>
      <c r="N68"/>
      <c r="O68"/>
    </row>
    <row r="69" spans="1:15" s="9" customFormat="1" ht="15.75" x14ac:dyDescent="0.3">
      <c r="A69" s="14"/>
      <c r="B69" s="14"/>
      <c r="C69" s="42"/>
      <c r="D69" s="42"/>
      <c r="E69" s="42"/>
      <c r="F69" s="42"/>
      <c r="G69" s="42"/>
      <c r="N69"/>
      <c r="O69"/>
    </row>
    <row r="70" spans="1:15" s="9" customFormat="1" ht="15.75" x14ac:dyDescent="0.3">
      <c r="A70" s="14"/>
      <c r="B70" s="14"/>
      <c r="C70" s="42"/>
      <c r="D70" s="42"/>
      <c r="E70" s="42"/>
      <c r="F70" s="42"/>
      <c r="G70" s="42"/>
      <c r="N70"/>
      <c r="O70"/>
    </row>
    <row r="71" spans="1:15" s="9" customFormat="1" ht="15.75" x14ac:dyDescent="0.3">
      <c r="A71" s="14"/>
      <c r="B71" s="14"/>
      <c r="C71" s="42"/>
      <c r="D71" s="42"/>
      <c r="E71" s="42"/>
      <c r="F71" s="42"/>
      <c r="G71" s="42"/>
      <c r="N71"/>
      <c r="O71"/>
    </row>
    <row r="72" spans="1:15" s="9" customFormat="1" ht="15.75" x14ac:dyDescent="0.3">
      <c r="A72" s="14"/>
      <c r="B72" s="14"/>
      <c r="C72" s="42"/>
      <c r="D72" s="42"/>
      <c r="E72" s="42"/>
      <c r="F72" s="42"/>
      <c r="G72" s="42"/>
      <c r="N72"/>
      <c r="O72"/>
    </row>
    <row r="73" spans="1:15" s="9" customFormat="1" ht="15.75" x14ac:dyDescent="0.3">
      <c r="A73" s="14"/>
      <c r="B73" s="14"/>
      <c r="C73" s="42"/>
      <c r="D73" s="42"/>
      <c r="E73" s="42"/>
      <c r="F73" s="42"/>
      <c r="G73" s="42"/>
      <c r="N73"/>
      <c r="O73"/>
    </row>
    <row r="74" spans="1:15" s="9" customFormat="1" ht="15.75" x14ac:dyDescent="0.3">
      <c r="A74" s="14"/>
      <c r="B74" s="14"/>
      <c r="C74" s="42"/>
      <c r="D74" s="42"/>
      <c r="E74" s="42"/>
      <c r="F74" s="42"/>
      <c r="G74" s="42"/>
      <c r="N74"/>
      <c r="O74"/>
    </row>
    <row r="75" spans="1:15" s="9" customFormat="1" ht="15.75" x14ac:dyDescent="0.3">
      <c r="A75" s="14"/>
      <c r="B75" s="14"/>
      <c r="C75" s="42"/>
      <c r="D75" s="42"/>
      <c r="E75" s="42"/>
      <c r="F75" s="42"/>
      <c r="G75" s="42"/>
      <c r="N75"/>
      <c r="O75"/>
    </row>
    <row r="76" spans="1:15" s="9" customFormat="1" ht="15.75" x14ac:dyDescent="0.3">
      <c r="A76" s="14"/>
      <c r="B76" s="14"/>
      <c r="C76" s="42"/>
      <c r="D76" s="42"/>
      <c r="E76" s="42"/>
      <c r="F76" s="42"/>
      <c r="G76" s="42"/>
      <c r="N76"/>
      <c r="O76"/>
    </row>
    <row r="77" spans="1:15" s="9" customFormat="1" ht="15.75" x14ac:dyDescent="0.3">
      <c r="A77" s="14"/>
      <c r="B77" s="14"/>
      <c r="C77" s="42"/>
      <c r="D77" s="42"/>
      <c r="E77" s="42"/>
      <c r="F77" s="42"/>
      <c r="G77" s="42"/>
      <c r="N77"/>
      <c r="O77"/>
    </row>
    <row r="78" spans="1:15" s="9" customFormat="1" ht="15.75" x14ac:dyDescent="0.3">
      <c r="A78" s="14"/>
      <c r="B78" s="14"/>
      <c r="C78" s="42"/>
      <c r="D78" s="42"/>
      <c r="E78" s="42"/>
      <c r="F78" s="42"/>
      <c r="G78" s="42"/>
      <c r="N78"/>
      <c r="O78"/>
    </row>
    <row r="79" spans="1:15" s="9" customFormat="1" ht="15.75" x14ac:dyDescent="0.3">
      <c r="A79" s="14"/>
      <c r="B79" s="14"/>
      <c r="C79" s="42"/>
      <c r="D79" s="42"/>
      <c r="E79" s="42"/>
      <c r="F79" s="42"/>
      <c r="G79" s="42"/>
      <c r="N79"/>
      <c r="O79"/>
    </row>
    <row r="80" spans="1:15" s="9" customFormat="1" ht="15.75" x14ac:dyDescent="0.3">
      <c r="A80" s="14"/>
      <c r="B80" s="14"/>
      <c r="C80" s="42"/>
      <c r="D80" s="42"/>
      <c r="E80" s="42"/>
      <c r="F80" s="42"/>
      <c r="G80" s="42"/>
      <c r="N80"/>
      <c r="O80"/>
    </row>
    <row r="81" spans="1:15" s="9" customFormat="1" ht="15.75" x14ac:dyDescent="0.3">
      <c r="A81" s="14"/>
      <c r="B81" s="14"/>
      <c r="C81" s="42"/>
      <c r="D81" s="42"/>
      <c r="E81" s="42"/>
      <c r="F81" s="42"/>
      <c r="G81" s="42"/>
      <c r="N81"/>
      <c r="O81"/>
    </row>
    <row r="82" spans="1:15" s="9" customFormat="1" ht="15.75" x14ac:dyDescent="0.3">
      <c r="A82" s="14"/>
      <c r="B82" s="14"/>
      <c r="C82" s="42"/>
      <c r="D82" s="42"/>
      <c r="E82" s="42"/>
      <c r="F82" s="42"/>
      <c r="G82" s="42"/>
      <c r="N82"/>
      <c r="O82"/>
    </row>
    <row r="83" spans="1:15" s="9" customFormat="1" ht="15.75" x14ac:dyDescent="0.3">
      <c r="A83" s="14"/>
      <c r="B83" s="14"/>
      <c r="C83" s="42"/>
      <c r="D83" s="42"/>
      <c r="E83" s="42"/>
      <c r="F83" s="42"/>
      <c r="G83" s="42"/>
      <c r="N83"/>
      <c r="O83"/>
    </row>
    <row r="84" spans="1:15" s="9" customFormat="1" ht="15.75" x14ac:dyDescent="0.3">
      <c r="A84" s="14"/>
      <c r="B84" s="14"/>
      <c r="C84" s="42"/>
      <c r="D84" s="42"/>
      <c r="E84" s="42"/>
      <c r="F84" s="42"/>
      <c r="G84" s="42"/>
      <c r="N84"/>
      <c r="O84"/>
    </row>
    <row r="85" spans="1:15" s="9" customFormat="1" ht="15.75" x14ac:dyDescent="0.3">
      <c r="A85" s="14"/>
      <c r="B85" s="14"/>
      <c r="C85" s="42"/>
      <c r="D85" s="42"/>
      <c r="E85" s="42"/>
      <c r="F85" s="42"/>
      <c r="G85" s="42"/>
      <c r="N85"/>
      <c r="O85"/>
    </row>
    <row r="86" spans="1:15" s="9" customFormat="1" ht="15.75" x14ac:dyDescent="0.3">
      <c r="A86" s="14"/>
      <c r="B86" s="14"/>
      <c r="C86" s="42"/>
      <c r="D86" s="42"/>
      <c r="E86" s="42"/>
      <c r="F86" s="42"/>
      <c r="G86" s="42"/>
      <c r="N86"/>
      <c r="O86"/>
    </row>
    <row r="87" spans="1:15" s="9" customFormat="1" ht="15.75" x14ac:dyDescent="0.3">
      <c r="A87" s="14"/>
      <c r="B87" s="14"/>
      <c r="C87" s="42"/>
      <c r="D87" s="42"/>
      <c r="E87" s="42"/>
      <c r="F87" s="42"/>
      <c r="G87" s="42"/>
      <c r="N87"/>
      <c r="O87"/>
    </row>
    <row r="88" spans="1:15" s="9" customFormat="1" ht="15.75" x14ac:dyDescent="0.3">
      <c r="A88" s="14"/>
      <c r="B88" s="14"/>
      <c r="C88" s="42"/>
      <c r="D88" s="42"/>
      <c r="E88" s="42"/>
      <c r="F88" s="42"/>
      <c r="G88" s="42"/>
      <c r="N88"/>
      <c r="O88"/>
    </row>
    <row r="89" spans="1:15" s="9" customFormat="1" ht="15.75" x14ac:dyDescent="0.3">
      <c r="A89" s="14"/>
      <c r="B89" s="14"/>
      <c r="C89" s="42"/>
      <c r="D89" s="42"/>
      <c r="E89" s="42"/>
      <c r="F89" s="42"/>
      <c r="G89" s="42"/>
      <c r="N89"/>
      <c r="O89"/>
    </row>
    <row r="90" spans="1:15" s="9" customFormat="1" ht="15.75" x14ac:dyDescent="0.3">
      <c r="A90" s="14"/>
      <c r="B90" s="14"/>
      <c r="C90" s="42"/>
      <c r="D90" s="42"/>
      <c r="E90" s="42"/>
      <c r="F90" s="42"/>
      <c r="G90" s="42"/>
      <c r="N90"/>
      <c r="O90"/>
    </row>
    <row r="91" spans="1:15" s="9" customFormat="1" ht="15.75" x14ac:dyDescent="0.3">
      <c r="A91" s="14"/>
      <c r="B91" s="14"/>
      <c r="C91" s="42"/>
      <c r="D91" s="42"/>
      <c r="E91" s="42"/>
      <c r="F91" s="42"/>
      <c r="G91" s="42"/>
      <c r="N91"/>
      <c r="O91"/>
    </row>
    <row r="92" spans="1:15" s="9" customFormat="1" ht="15.75" x14ac:dyDescent="0.3">
      <c r="A92" s="14"/>
      <c r="B92" s="14"/>
      <c r="C92" s="42"/>
      <c r="D92" s="42"/>
      <c r="E92" s="42"/>
      <c r="F92" s="42"/>
      <c r="G92" s="42"/>
      <c r="N92"/>
      <c r="O92"/>
    </row>
    <row r="93" spans="1:15" s="9" customFormat="1" ht="15.75" x14ac:dyDescent="0.3">
      <c r="A93" s="14"/>
      <c r="B93" s="14"/>
      <c r="C93" s="42"/>
      <c r="D93" s="42"/>
      <c r="E93" s="42"/>
      <c r="F93" s="42"/>
      <c r="G93" s="42"/>
      <c r="N93"/>
      <c r="O93"/>
    </row>
    <row r="94" spans="1:15" s="9" customFormat="1" ht="15.75" x14ac:dyDescent="0.3">
      <c r="A94" s="14"/>
      <c r="B94" s="14"/>
      <c r="C94" s="42"/>
      <c r="D94" s="42"/>
      <c r="E94" s="42"/>
      <c r="F94" s="42"/>
      <c r="G94" s="42"/>
      <c r="N94"/>
      <c r="O94"/>
    </row>
  </sheetData>
  <mergeCells count="2">
    <mergeCell ref="B9:G9"/>
    <mergeCell ref="B10:G10"/>
  </mergeCells>
  <printOptions horizontalCentered="1"/>
  <pageMargins left="0.25" right="0.25" top="0.75" bottom="0.75" header="0.3" footer="0.3"/>
  <pageSetup orientation="landscape" r:id="rId1"/>
  <headerFooter>
    <oddFooter>&amp;C&amp;"Century Gothic,Regular"&amp;9Page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91C2E-FE34-4A51-869A-7EAD1E40C870}">
  <sheetPr codeName="Sheet9">
    <tabColor rgb="FF037784"/>
    <pageSetUpPr fitToPage="1"/>
  </sheetPr>
  <dimension ref="A1:N94"/>
  <sheetViews>
    <sheetView zoomScaleNormal="100" zoomScaleSheetLayoutView="160" workbookViewId="0">
      <pane ySplit="3" topLeftCell="A4" activePane="bottomLeft" state="frozen"/>
      <selection activeCell="I28" sqref="I28"/>
      <selection pane="bottomLeft" activeCell="I28" sqref="I28"/>
    </sheetView>
  </sheetViews>
  <sheetFormatPr defaultRowHeight="15.75" x14ac:dyDescent="0.3"/>
  <cols>
    <col min="1" max="1" width="9.140625" style="54"/>
    <col min="2" max="2" width="45.7109375" style="54" customWidth="1"/>
    <col min="3" max="7" width="13.7109375" style="24" customWidth="1"/>
    <col min="8" max="8" width="45.140625" customWidth="1"/>
  </cols>
  <sheetData>
    <row r="1" spans="1:14" s="54" customFormat="1" ht="20.45" customHeight="1" x14ac:dyDescent="0.3">
      <c r="A1" s="14"/>
      <c r="B1" s="50" t="s">
        <v>25</v>
      </c>
      <c r="C1" s="75"/>
      <c r="D1" s="75"/>
      <c r="E1" s="75"/>
      <c r="F1" s="75"/>
      <c r="G1" s="76"/>
      <c r="H1" s="14"/>
      <c r="I1" s="14"/>
      <c r="J1" s="14"/>
      <c r="K1" s="14"/>
      <c r="L1" s="14"/>
      <c r="M1" s="14"/>
    </row>
    <row r="2" spans="1:14" s="54" customFormat="1" ht="13.5" x14ac:dyDescent="0.3">
      <c r="A2" s="14"/>
      <c r="B2" s="447" t="s">
        <v>26</v>
      </c>
      <c r="C2" s="448"/>
      <c r="D2" s="448"/>
      <c r="E2" s="448"/>
      <c r="F2" s="448"/>
      <c r="G2" s="449"/>
      <c r="H2" s="14"/>
      <c r="I2" s="14"/>
      <c r="J2" s="14"/>
      <c r="K2" s="14"/>
      <c r="L2" s="14"/>
      <c r="M2" s="14"/>
    </row>
    <row r="3" spans="1:14" s="54" customFormat="1" ht="13.5" x14ac:dyDescent="0.3">
      <c r="A3" s="14"/>
      <c r="B3" s="52"/>
      <c r="C3" s="168">
        <v>2016</v>
      </c>
      <c r="D3" s="168">
        <v>2017</v>
      </c>
      <c r="E3" s="168">
        <v>2018</v>
      </c>
      <c r="F3" s="168">
        <v>2019</v>
      </c>
      <c r="G3" s="169">
        <v>2020</v>
      </c>
      <c r="H3" s="14"/>
      <c r="I3" s="14"/>
      <c r="J3" s="14"/>
      <c r="K3" s="14"/>
      <c r="L3" s="14"/>
      <c r="M3" s="14"/>
    </row>
    <row r="4" spans="1:14" s="54" customFormat="1" ht="15.75" customHeight="1" x14ac:dyDescent="0.3">
      <c r="A4" s="14"/>
      <c r="B4" s="53" t="s">
        <v>109</v>
      </c>
      <c r="C4" s="436"/>
      <c r="D4" s="436"/>
      <c r="E4" s="436"/>
      <c r="F4" s="436"/>
      <c r="G4" s="437"/>
      <c r="H4" s="268"/>
      <c r="I4" s="14"/>
      <c r="J4" s="14"/>
      <c r="K4" s="14"/>
      <c r="L4" s="14"/>
      <c r="M4" s="14"/>
      <c r="N4" s="11"/>
    </row>
    <row r="5" spans="1:14" s="54" customFormat="1" ht="13.5" customHeight="1" x14ac:dyDescent="0.3">
      <c r="A5" s="14"/>
      <c r="B5" s="62" t="s">
        <v>110</v>
      </c>
      <c r="C5" s="183">
        <v>304</v>
      </c>
      <c r="D5" s="183">
        <v>298</v>
      </c>
      <c r="E5" s="183">
        <v>324</v>
      </c>
      <c r="F5" s="183">
        <v>309</v>
      </c>
      <c r="G5" s="184">
        <v>259</v>
      </c>
      <c r="H5" s="268"/>
      <c r="I5" s="14"/>
      <c r="J5" s="14"/>
      <c r="K5" s="14"/>
      <c r="L5" s="14"/>
      <c r="M5" s="14"/>
      <c r="N5" s="11"/>
    </row>
    <row r="6" spans="1:14" s="54" customFormat="1" ht="13.5" customHeight="1" x14ac:dyDescent="0.3">
      <c r="A6" s="14"/>
      <c r="B6" s="62" t="s">
        <v>111</v>
      </c>
      <c r="C6" s="322">
        <v>191</v>
      </c>
      <c r="D6" s="322">
        <v>154</v>
      </c>
      <c r="E6" s="322">
        <v>371</v>
      </c>
      <c r="F6" s="322">
        <v>445</v>
      </c>
      <c r="G6" s="323">
        <v>349</v>
      </c>
      <c r="H6" s="321"/>
      <c r="I6" s="14"/>
      <c r="J6" s="14"/>
      <c r="K6" s="14"/>
      <c r="L6" s="14"/>
      <c r="M6" s="14"/>
      <c r="N6" s="11"/>
    </row>
    <row r="7" spans="1:14" s="54" customFormat="1" ht="13.5" customHeight="1" x14ac:dyDescent="0.3">
      <c r="A7" s="14"/>
      <c r="B7" s="501" t="s">
        <v>112</v>
      </c>
      <c r="C7" s="502">
        <v>0.56999999999999995</v>
      </c>
      <c r="D7" s="502">
        <v>0.50570000000000004</v>
      </c>
      <c r="E7" s="502">
        <v>0.58730000000000004</v>
      </c>
      <c r="F7" s="502">
        <v>0.53200000000000003</v>
      </c>
      <c r="G7" s="503">
        <v>0.62949999999999995</v>
      </c>
      <c r="H7" s="321"/>
      <c r="I7" s="14"/>
      <c r="J7" s="14"/>
      <c r="K7" s="14"/>
      <c r="L7" s="14"/>
      <c r="M7" s="14"/>
      <c r="N7" s="11"/>
    </row>
    <row r="8" spans="1:14" s="54" customFormat="1" ht="15.75" customHeight="1" x14ac:dyDescent="0.3">
      <c r="A8" s="14"/>
      <c r="B8" s="4" t="s">
        <v>113</v>
      </c>
      <c r="C8" s="324"/>
      <c r="D8" s="324"/>
      <c r="E8" s="324"/>
      <c r="F8" s="324"/>
      <c r="G8" s="325"/>
      <c r="H8" s="321"/>
      <c r="I8" s="14"/>
      <c r="J8" s="14"/>
      <c r="K8" s="14"/>
      <c r="L8" s="14"/>
      <c r="M8" s="14"/>
      <c r="N8" s="11"/>
    </row>
    <row r="9" spans="1:14" s="56" customFormat="1" ht="13.5" customHeight="1" x14ac:dyDescent="0.3">
      <c r="A9" s="131"/>
      <c r="B9" s="60" t="s">
        <v>114</v>
      </c>
      <c r="C9" s="458"/>
      <c r="D9" s="458"/>
      <c r="E9" s="458"/>
      <c r="F9" s="458"/>
      <c r="G9" s="283"/>
      <c r="H9" s="125"/>
      <c r="I9" s="131"/>
      <c r="J9" s="131"/>
      <c r="K9" s="131"/>
      <c r="L9" s="131"/>
      <c r="M9" s="131"/>
    </row>
    <row r="10" spans="1:14" s="56" customFormat="1" ht="13.5" customHeight="1" x14ac:dyDescent="0.3">
      <c r="A10" s="131"/>
      <c r="B10" s="61" t="s">
        <v>115</v>
      </c>
      <c r="C10" s="308">
        <v>57.975226999999997</v>
      </c>
      <c r="D10" s="308">
        <v>64.244118400000005</v>
      </c>
      <c r="E10" s="308">
        <v>74.58587999999996</v>
      </c>
      <c r="F10" s="308">
        <v>92.08583923999997</v>
      </c>
      <c r="G10" s="309">
        <v>61.307735000000001</v>
      </c>
      <c r="H10" s="125"/>
      <c r="I10" s="131"/>
      <c r="J10" s="131"/>
      <c r="K10" s="131"/>
      <c r="L10" s="131"/>
      <c r="M10" s="131"/>
    </row>
    <row r="11" spans="1:14" s="54" customFormat="1" ht="13.5" customHeight="1" x14ac:dyDescent="0.3">
      <c r="A11" s="14"/>
      <c r="B11" s="61" t="s">
        <v>116</v>
      </c>
      <c r="C11" s="308">
        <v>58.7</v>
      </c>
      <c r="D11" s="308">
        <v>55.9</v>
      </c>
      <c r="E11" s="308">
        <v>58.9</v>
      </c>
      <c r="F11" s="308">
        <v>77.7</v>
      </c>
      <c r="G11" s="309">
        <v>52.7</v>
      </c>
      <c r="H11" s="125"/>
      <c r="I11" s="14"/>
      <c r="J11" s="14"/>
      <c r="K11" s="14"/>
      <c r="L11" s="14"/>
      <c r="M11" s="14"/>
    </row>
    <row r="12" spans="1:14" s="54" customFormat="1" ht="13.5" customHeight="1" x14ac:dyDescent="0.3">
      <c r="A12" s="14"/>
      <c r="B12" s="61" t="s">
        <v>117</v>
      </c>
      <c r="C12" s="308">
        <v>4.3</v>
      </c>
      <c r="D12" s="308">
        <v>2.8</v>
      </c>
      <c r="E12" s="308">
        <v>4.3</v>
      </c>
      <c r="F12" s="308">
        <v>4</v>
      </c>
      <c r="G12" s="309">
        <v>16.100000000000001</v>
      </c>
      <c r="H12" s="125"/>
      <c r="I12" s="14"/>
      <c r="J12" s="14"/>
      <c r="K12" s="14"/>
      <c r="L12" s="14"/>
      <c r="M12" s="14"/>
    </row>
    <row r="13" spans="1:14" s="54" customFormat="1" ht="13.5" customHeight="1" x14ac:dyDescent="0.3">
      <c r="A13" s="14"/>
      <c r="B13" s="61" t="s">
        <v>1037</v>
      </c>
      <c r="C13" s="308">
        <v>55</v>
      </c>
      <c r="D13" s="308">
        <v>44.6</v>
      </c>
      <c r="E13" s="308">
        <v>41.9</v>
      </c>
      <c r="F13" s="308">
        <v>61.4</v>
      </c>
      <c r="G13" s="309">
        <v>25</v>
      </c>
      <c r="H13" s="125"/>
      <c r="I13" s="14"/>
      <c r="J13" s="14"/>
      <c r="K13" s="14"/>
      <c r="L13" s="14"/>
      <c r="M13" s="14"/>
    </row>
    <row r="14" spans="1:14" s="54" customFormat="1" ht="13.5" customHeight="1" x14ac:dyDescent="0.3">
      <c r="A14" s="14"/>
      <c r="B14" s="63" t="s">
        <v>118</v>
      </c>
      <c r="C14" s="326">
        <f>C10+C11+C12+C13</f>
        <v>175.97522700000002</v>
      </c>
      <c r="D14" s="326">
        <f>D10+D11+D12+D13</f>
        <v>167.5441184</v>
      </c>
      <c r="E14" s="326">
        <f>E10+E11+E12+E13</f>
        <v>179.68587999999997</v>
      </c>
      <c r="F14" s="326">
        <f>F10+F11+F12+F13</f>
        <v>235.18583923999998</v>
      </c>
      <c r="G14" s="327">
        <f>G10+G11+G12+G13</f>
        <v>155.10773499999999</v>
      </c>
      <c r="H14" s="321"/>
      <c r="I14" s="14"/>
      <c r="J14" s="14"/>
      <c r="K14" s="14"/>
      <c r="L14" s="14"/>
      <c r="M14" s="14"/>
      <c r="N14" s="11"/>
    </row>
    <row r="15" spans="1:14" s="56" customFormat="1" ht="13.5" customHeight="1" x14ac:dyDescent="0.3">
      <c r="A15" s="131"/>
      <c r="B15" s="60" t="s">
        <v>119</v>
      </c>
      <c r="C15" s="459"/>
      <c r="D15" s="459"/>
      <c r="E15" s="459"/>
      <c r="F15" s="459"/>
      <c r="G15" s="328"/>
      <c r="H15" s="125"/>
      <c r="I15" s="131"/>
      <c r="J15" s="131"/>
      <c r="K15" s="131"/>
      <c r="L15" s="131"/>
      <c r="M15" s="131"/>
    </row>
    <row r="16" spans="1:14" s="56" customFormat="1" ht="13.5" customHeight="1" x14ac:dyDescent="0.3">
      <c r="A16" s="131"/>
      <c r="B16" s="61" t="s">
        <v>115</v>
      </c>
      <c r="C16" s="308">
        <v>37.158117000000004</v>
      </c>
      <c r="D16" s="308">
        <v>27.809763</v>
      </c>
      <c r="E16" s="308">
        <v>48.083181000000003</v>
      </c>
      <c r="F16" s="308">
        <v>51.412273999999996</v>
      </c>
      <c r="G16" s="309">
        <v>52.675684800000013</v>
      </c>
      <c r="H16" s="125"/>
      <c r="I16" s="131"/>
      <c r="J16" s="131"/>
      <c r="K16" s="131"/>
      <c r="L16" s="131"/>
      <c r="M16" s="131"/>
    </row>
    <row r="17" spans="1:14" s="54" customFormat="1" ht="13.5" customHeight="1" x14ac:dyDescent="0.3">
      <c r="A17" s="14"/>
      <c r="B17" s="61" t="s">
        <v>116</v>
      </c>
      <c r="C17" s="308">
        <v>35.4</v>
      </c>
      <c r="D17" s="308">
        <v>28.9</v>
      </c>
      <c r="E17" s="308">
        <v>27.3</v>
      </c>
      <c r="F17" s="308">
        <v>26.6</v>
      </c>
      <c r="G17" s="309">
        <v>4</v>
      </c>
      <c r="H17" s="125"/>
      <c r="I17" s="14"/>
      <c r="J17" s="14"/>
      <c r="K17" s="14"/>
      <c r="L17" s="14"/>
      <c r="M17" s="14"/>
    </row>
    <row r="18" spans="1:14" s="54" customFormat="1" ht="13.5" customHeight="1" x14ac:dyDescent="0.3">
      <c r="A18" s="14"/>
      <c r="B18" s="61" t="s">
        <v>1038</v>
      </c>
      <c r="C18" s="308">
        <v>0.4</v>
      </c>
      <c r="D18" s="308">
        <v>0.2</v>
      </c>
      <c r="E18" s="308">
        <v>0</v>
      </c>
      <c r="F18" s="308">
        <v>0</v>
      </c>
      <c r="G18" s="309">
        <v>0</v>
      </c>
      <c r="H18" s="125"/>
      <c r="I18" s="14"/>
      <c r="J18" s="14"/>
      <c r="K18" s="14"/>
      <c r="L18" s="14"/>
      <c r="M18" s="14"/>
    </row>
    <row r="19" spans="1:14" s="54" customFormat="1" ht="13.5" customHeight="1" x14ac:dyDescent="0.3">
      <c r="A19" s="14"/>
      <c r="B19" s="61" t="s">
        <v>120</v>
      </c>
      <c r="C19" s="308">
        <v>27.5</v>
      </c>
      <c r="D19" s="308">
        <v>20.2</v>
      </c>
      <c r="E19" s="308">
        <v>22.6</v>
      </c>
      <c r="F19" s="308">
        <v>25.7</v>
      </c>
      <c r="G19" s="309">
        <v>17.5</v>
      </c>
      <c r="H19" s="125"/>
      <c r="I19" s="14"/>
      <c r="J19" s="14"/>
      <c r="K19" s="14"/>
      <c r="L19" s="14"/>
      <c r="M19" s="14"/>
    </row>
    <row r="20" spans="1:14" s="54" customFormat="1" ht="13.5" customHeight="1" x14ac:dyDescent="0.3">
      <c r="A20" s="14"/>
      <c r="B20" s="63" t="s">
        <v>121</v>
      </c>
      <c r="C20" s="326">
        <f>C16+C17+C18+C19</f>
        <v>100.45811700000002</v>
      </c>
      <c r="D20" s="326">
        <f>D16+D17+D18+D19</f>
        <v>77.109763000000001</v>
      </c>
      <c r="E20" s="326">
        <f>E16+E17+E18+E19</f>
        <v>97.983181000000002</v>
      </c>
      <c r="F20" s="326">
        <f>F16+F17+F18+F19</f>
        <v>103.71227399999999</v>
      </c>
      <c r="G20" s="327">
        <f>G16+G17+G18+G19</f>
        <v>74.175684800000013</v>
      </c>
      <c r="H20" s="321"/>
      <c r="I20" s="14"/>
      <c r="J20" s="14"/>
      <c r="K20" s="14"/>
      <c r="L20" s="14"/>
      <c r="M20" s="14"/>
      <c r="N20" s="11"/>
    </row>
    <row r="21" spans="1:14" s="56" customFormat="1" ht="5.0999999999999996" customHeight="1" x14ac:dyDescent="0.3">
      <c r="A21" s="131"/>
      <c r="B21" s="64"/>
      <c r="C21" s="329"/>
      <c r="D21" s="329"/>
      <c r="E21" s="329"/>
      <c r="F21" s="329"/>
      <c r="G21" s="330"/>
      <c r="H21" s="125"/>
      <c r="I21" s="131"/>
      <c r="J21" s="131"/>
      <c r="K21" s="131"/>
      <c r="L21" s="131"/>
      <c r="M21" s="131"/>
    </row>
    <row r="22" spans="1:14" s="54" customFormat="1" ht="13.5" customHeight="1" x14ac:dyDescent="0.3">
      <c r="A22" s="14"/>
      <c r="B22" s="77" t="s">
        <v>122</v>
      </c>
      <c r="C22" s="326">
        <f>C20+C14</f>
        <v>276.43334400000003</v>
      </c>
      <c r="D22" s="326">
        <f>D20+D14</f>
        <v>244.65388139999999</v>
      </c>
      <c r="E22" s="326">
        <f>E20+E14</f>
        <v>277.66906099999994</v>
      </c>
      <c r="F22" s="326">
        <f>F20+F14</f>
        <v>338.89811323999999</v>
      </c>
      <c r="G22" s="327">
        <f>G20+G14</f>
        <v>229.28341979999999</v>
      </c>
      <c r="H22" s="321"/>
      <c r="I22" s="14"/>
      <c r="J22" s="14"/>
      <c r="K22" s="14"/>
      <c r="L22" s="14"/>
      <c r="M22" s="14"/>
      <c r="N22" s="11"/>
    </row>
    <row r="23" spans="1:14" s="54" customFormat="1" ht="13.5" customHeight="1" x14ac:dyDescent="0.3">
      <c r="A23" s="14"/>
      <c r="B23" s="452" t="s">
        <v>123</v>
      </c>
      <c r="C23" s="332">
        <f>(C10+C16)/C22</f>
        <v>0.34414569032598319</v>
      </c>
      <c r="D23" s="332">
        <f>(D10+D16)/D22</f>
        <v>0.37626168394808884</v>
      </c>
      <c r="E23" s="332">
        <f>(E10+E16)/E22</f>
        <v>0.4417815242296656</v>
      </c>
      <c r="F23" s="332">
        <f>(F10+F16)/F22</f>
        <v>0.42342553007480993</v>
      </c>
      <c r="G23" s="333">
        <f>(G10+G16)/G22</f>
        <v>0.49712892410373938</v>
      </c>
      <c r="H23" s="125"/>
      <c r="I23" s="14"/>
      <c r="J23" s="14"/>
      <c r="K23" s="14"/>
      <c r="L23" s="14"/>
      <c r="M23" s="14"/>
    </row>
    <row r="24" spans="1:14" s="54" customFormat="1" ht="8.1" customHeight="1" x14ac:dyDescent="0.3">
      <c r="A24" s="14"/>
      <c r="B24" s="94"/>
      <c r="C24" s="132"/>
      <c r="D24" s="132"/>
      <c r="E24" s="132"/>
      <c r="F24" s="132"/>
      <c r="G24" s="132"/>
      <c r="H24" s="14"/>
      <c r="I24" s="14"/>
      <c r="J24" s="14"/>
      <c r="K24" s="14"/>
      <c r="L24" s="14"/>
      <c r="M24" s="14"/>
    </row>
    <row r="25" spans="1:14" s="54" customFormat="1" ht="27" customHeight="1" x14ac:dyDescent="0.3">
      <c r="A25" s="14"/>
      <c r="B25" s="587" t="s">
        <v>703</v>
      </c>
      <c r="C25" s="587"/>
      <c r="D25" s="587"/>
      <c r="E25" s="587"/>
      <c r="F25" s="587"/>
      <c r="G25" s="587"/>
      <c r="H25" s="266"/>
      <c r="I25" s="14"/>
      <c r="J25" s="14"/>
      <c r="K25" s="14"/>
      <c r="L25" s="14"/>
      <c r="M25" s="14"/>
    </row>
    <row r="26" spans="1:14" s="54" customFormat="1" ht="13.5" x14ac:dyDescent="0.3">
      <c r="A26" s="14"/>
      <c r="B26" s="133"/>
      <c r="C26" s="134"/>
      <c r="D26" s="134"/>
      <c r="E26" s="134"/>
      <c r="F26" s="134"/>
      <c r="G26" s="134"/>
      <c r="H26" s="14"/>
      <c r="I26" s="14"/>
      <c r="J26" s="14"/>
      <c r="K26" s="14"/>
      <c r="L26" s="14"/>
      <c r="M26" s="14"/>
    </row>
    <row r="27" spans="1:14" x14ac:dyDescent="0.3">
      <c r="A27" s="14"/>
      <c r="B27" s="14"/>
      <c r="C27" s="42"/>
      <c r="D27" s="42"/>
      <c r="E27" s="42"/>
      <c r="F27" s="42"/>
      <c r="G27" s="42"/>
      <c r="H27" s="9"/>
      <c r="I27" s="9"/>
      <c r="J27" s="9"/>
      <c r="K27" s="9"/>
      <c r="L27" s="9"/>
      <c r="M27" s="9"/>
    </row>
    <row r="28" spans="1:14" x14ac:dyDescent="0.3">
      <c r="A28" s="14"/>
      <c r="B28" s="14"/>
      <c r="C28" s="42"/>
      <c r="D28" s="42"/>
      <c r="E28" s="42"/>
      <c r="F28" s="42"/>
      <c r="G28" s="42"/>
      <c r="H28" s="9"/>
      <c r="I28" s="9"/>
      <c r="J28" s="9"/>
      <c r="K28" s="9"/>
      <c r="L28" s="9"/>
      <c r="M28" s="9"/>
    </row>
    <row r="29" spans="1:14" x14ac:dyDescent="0.3">
      <c r="A29" s="14"/>
      <c r="B29" s="14"/>
      <c r="C29" s="42"/>
      <c r="D29" s="42"/>
      <c r="E29" s="42"/>
      <c r="F29" s="42"/>
      <c r="G29" s="42"/>
      <c r="H29" s="9"/>
      <c r="I29" s="9"/>
      <c r="J29" s="9"/>
      <c r="K29" s="9"/>
      <c r="L29" s="9"/>
      <c r="M29" s="9"/>
    </row>
    <row r="30" spans="1:14" x14ac:dyDescent="0.3">
      <c r="A30" s="14"/>
      <c r="B30" s="14"/>
      <c r="C30" s="42"/>
      <c r="D30" s="42"/>
      <c r="E30" s="42"/>
      <c r="F30" s="42"/>
      <c r="G30" s="42"/>
      <c r="H30" s="9"/>
      <c r="I30" s="9"/>
      <c r="J30" s="9"/>
      <c r="K30" s="9"/>
      <c r="L30" s="9"/>
      <c r="M30" s="9"/>
    </row>
    <row r="31" spans="1:14" x14ac:dyDescent="0.3">
      <c r="A31" s="14"/>
      <c r="B31" s="14"/>
      <c r="C31" s="42"/>
      <c r="D31" s="42"/>
      <c r="E31" s="42"/>
      <c r="F31" s="42"/>
      <c r="G31" s="42"/>
      <c r="H31" s="9"/>
      <c r="I31" s="9"/>
      <c r="J31" s="9"/>
      <c r="K31" s="9"/>
      <c r="L31" s="9"/>
      <c r="M31" s="9"/>
    </row>
    <row r="32" spans="1:14" x14ac:dyDescent="0.3">
      <c r="A32" s="14"/>
      <c r="B32" s="14"/>
      <c r="C32" s="42"/>
      <c r="D32" s="42"/>
      <c r="E32" s="42"/>
      <c r="F32" s="42"/>
      <c r="G32" s="42"/>
      <c r="H32" s="9"/>
      <c r="I32" s="9"/>
      <c r="J32" s="9"/>
      <c r="K32" s="9"/>
      <c r="L32" s="9"/>
      <c r="M32" s="9"/>
    </row>
    <row r="33" spans="1:13" x14ac:dyDescent="0.3">
      <c r="A33" s="14"/>
      <c r="B33" s="14"/>
      <c r="C33" s="42"/>
      <c r="D33" s="42"/>
      <c r="E33" s="42"/>
      <c r="F33" s="42"/>
      <c r="G33" s="42"/>
      <c r="H33" s="9"/>
      <c r="I33" s="9"/>
      <c r="J33" s="9"/>
      <c r="K33" s="9"/>
      <c r="L33" s="9"/>
      <c r="M33" s="9"/>
    </row>
    <row r="34" spans="1:13" x14ac:dyDescent="0.3">
      <c r="A34" s="14"/>
      <c r="B34" s="14"/>
      <c r="C34" s="42"/>
      <c r="D34" s="42"/>
      <c r="E34" s="42"/>
      <c r="F34" s="42"/>
      <c r="G34" s="42"/>
      <c r="H34" s="9"/>
      <c r="I34" s="9"/>
      <c r="J34" s="9"/>
      <c r="K34" s="9"/>
      <c r="L34" s="9"/>
      <c r="M34" s="9"/>
    </row>
    <row r="35" spans="1:13" x14ac:dyDescent="0.3">
      <c r="A35" s="14"/>
      <c r="B35" s="14"/>
      <c r="C35" s="42"/>
      <c r="D35" s="42"/>
      <c r="E35" s="42"/>
      <c r="F35" s="42"/>
      <c r="G35" s="42"/>
      <c r="H35" s="9"/>
      <c r="I35" s="9"/>
      <c r="J35" s="9"/>
      <c r="K35" s="9"/>
      <c r="L35" s="9"/>
      <c r="M35" s="9"/>
    </row>
    <row r="36" spans="1:13" x14ac:dyDescent="0.3">
      <c r="A36" s="14"/>
      <c r="B36" s="14"/>
      <c r="C36" s="42"/>
      <c r="D36" s="42"/>
      <c r="E36" s="42"/>
      <c r="F36" s="42"/>
      <c r="G36" s="42"/>
      <c r="H36" s="9"/>
      <c r="I36" s="9"/>
      <c r="J36" s="9"/>
      <c r="K36" s="9"/>
      <c r="L36" s="9"/>
      <c r="M36" s="9"/>
    </row>
    <row r="37" spans="1:13" x14ac:dyDescent="0.3">
      <c r="A37" s="14"/>
      <c r="B37" s="14"/>
      <c r="C37" s="42"/>
      <c r="D37" s="42"/>
      <c r="E37" s="42"/>
      <c r="F37" s="42"/>
      <c r="G37" s="42"/>
      <c r="H37" s="9"/>
      <c r="I37" s="9"/>
      <c r="J37" s="9"/>
      <c r="K37" s="9"/>
      <c r="L37" s="9"/>
      <c r="M37" s="9"/>
    </row>
    <row r="38" spans="1:13" x14ac:dyDescent="0.3">
      <c r="A38" s="14"/>
      <c r="B38" s="14"/>
      <c r="C38" s="42"/>
      <c r="D38" s="42"/>
      <c r="E38" s="42"/>
      <c r="F38" s="42"/>
      <c r="G38" s="42"/>
      <c r="H38" s="9"/>
      <c r="I38" s="9"/>
      <c r="J38" s="9"/>
      <c r="K38" s="9"/>
      <c r="L38" s="9"/>
      <c r="M38" s="9"/>
    </row>
    <row r="39" spans="1:13" x14ac:dyDescent="0.3">
      <c r="A39" s="14"/>
      <c r="B39" s="14"/>
      <c r="C39" s="42"/>
      <c r="D39" s="42"/>
      <c r="E39" s="42"/>
      <c r="F39" s="42"/>
      <c r="G39" s="42"/>
      <c r="H39" s="9"/>
      <c r="I39" s="9"/>
      <c r="J39" s="9"/>
      <c r="K39" s="9"/>
      <c r="L39" s="9"/>
      <c r="M39" s="9"/>
    </row>
    <row r="40" spans="1:13" x14ac:dyDescent="0.3">
      <c r="A40" s="14"/>
      <c r="B40" s="14"/>
      <c r="C40" s="42"/>
      <c r="D40" s="42"/>
      <c r="E40" s="42"/>
      <c r="F40" s="42"/>
      <c r="G40" s="42"/>
      <c r="H40" s="9"/>
      <c r="I40" s="9"/>
      <c r="J40" s="9"/>
      <c r="K40" s="9"/>
      <c r="L40" s="9"/>
      <c r="M40" s="9"/>
    </row>
    <row r="41" spans="1:13" x14ac:dyDescent="0.3">
      <c r="A41" s="14"/>
      <c r="B41" s="14"/>
      <c r="C41" s="42"/>
      <c r="D41" s="42"/>
      <c r="E41" s="42"/>
      <c r="F41" s="42"/>
      <c r="G41" s="42"/>
      <c r="H41" s="9"/>
      <c r="I41" s="9"/>
      <c r="J41" s="9"/>
      <c r="K41" s="9"/>
      <c r="L41" s="9"/>
      <c r="M41" s="9"/>
    </row>
    <row r="42" spans="1:13" x14ac:dyDescent="0.3">
      <c r="A42" s="14"/>
      <c r="B42" s="14"/>
      <c r="C42" s="42"/>
      <c r="D42" s="42"/>
      <c r="E42" s="42"/>
      <c r="F42" s="42"/>
      <c r="G42" s="42"/>
      <c r="H42" s="9"/>
      <c r="I42" s="9"/>
      <c r="J42" s="9"/>
      <c r="K42" s="9"/>
      <c r="L42" s="9"/>
      <c r="M42" s="9"/>
    </row>
    <row r="43" spans="1:13" x14ac:dyDescent="0.3">
      <c r="A43" s="14"/>
      <c r="B43" s="14"/>
      <c r="C43" s="42"/>
      <c r="D43" s="42"/>
      <c r="E43" s="42"/>
      <c r="F43" s="42"/>
      <c r="G43" s="42"/>
      <c r="H43" s="9"/>
      <c r="I43" s="9"/>
      <c r="J43" s="9"/>
      <c r="K43" s="9"/>
      <c r="L43" s="9"/>
      <c r="M43" s="9"/>
    </row>
    <row r="44" spans="1:13" x14ac:dyDescent="0.3">
      <c r="A44" s="14"/>
      <c r="B44" s="14"/>
      <c r="C44" s="42"/>
      <c r="D44" s="42"/>
      <c r="E44" s="42"/>
      <c r="F44" s="42"/>
      <c r="G44" s="42"/>
      <c r="H44" s="9"/>
      <c r="I44" s="9"/>
      <c r="J44" s="9"/>
      <c r="K44" s="9"/>
      <c r="L44" s="9"/>
      <c r="M44" s="9"/>
    </row>
    <row r="45" spans="1:13" x14ac:dyDescent="0.3">
      <c r="A45" s="14"/>
      <c r="B45" s="14"/>
      <c r="C45" s="42"/>
      <c r="D45" s="42"/>
      <c r="E45" s="42"/>
      <c r="F45" s="42"/>
      <c r="G45" s="42"/>
      <c r="H45" s="9"/>
      <c r="I45" s="9"/>
      <c r="J45" s="9"/>
      <c r="K45" s="9"/>
      <c r="L45" s="9"/>
      <c r="M45" s="9"/>
    </row>
    <row r="46" spans="1:13" x14ac:dyDescent="0.3">
      <c r="A46" s="14"/>
      <c r="B46" s="14"/>
      <c r="C46" s="42"/>
      <c r="D46" s="42"/>
      <c r="E46" s="42"/>
      <c r="F46" s="42"/>
      <c r="G46" s="42"/>
      <c r="H46" s="9"/>
      <c r="I46" s="9"/>
      <c r="J46" s="9"/>
      <c r="K46" s="9"/>
      <c r="L46" s="9"/>
      <c r="M46" s="9"/>
    </row>
    <row r="47" spans="1:13" x14ac:dyDescent="0.3">
      <c r="A47" s="14"/>
      <c r="B47" s="14"/>
      <c r="C47" s="42"/>
      <c r="D47" s="42"/>
      <c r="E47" s="42"/>
      <c r="F47" s="42"/>
      <c r="G47" s="42"/>
      <c r="H47" s="9"/>
      <c r="I47" s="9"/>
      <c r="J47" s="9"/>
      <c r="K47" s="9"/>
      <c r="L47" s="9"/>
      <c r="M47" s="9"/>
    </row>
    <row r="48" spans="1:13" x14ac:dyDescent="0.3">
      <c r="A48" s="14"/>
      <c r="B48" s="14"/>
      <c r="C48" s="42"/>
      <c r="D48" s="42"/>
      <c r="E48" s="42"/>
      <c r="F48" s="42"/>
      <c r="G48" s="42"/>
      <c r="H48" s="9"/>
      <c r="I48" s="9"/>
      <c r="J48" s="9"/>
      <c r="K48" s="9"/>
      <c r="L48" s="9"/>
      <c r="M48" s="9"/>
    </row>
    <row r="49" spans="1:13" x14ac:dyDescent="0.3">
      <c r="A49" s="14"/>
      <c r="B49" s="14"/>
      <c r="C49" s="42"/>
      <c r="D49" s="42"/>
      <c r="E49" s="42"/>
      <c r="F49" s="42"/>
      <c r="G49" s="42"/>
      <c r="H49" s="9"/>
      <c r="I49" s="9"/>
      <c r="J49" s="9"/>
      <c r="K49" s="9"/>
      <c r="L49" s="9"/>
      <c r="M49" s="9"/>
    </row>
    <row r="50" spans="1:13" x14ac:dyDescent="0.3">
      <c r="A50" s="14"/>
      <c r="B50" s="14"/>
      <c r="C50" s="42"/>
      <c r="D50" s="42"/>
      <c r="E50" s="42"/>
      <c r="F50" s="42"/>
      <c r="G50" s="42"/>
      <c r="H50" s="9"/>
      <c r="I50" s="9"/>
      <c r="J50" s="9"/>
      <c r="K50" s="9"/>
      <c r="L50" s="9"/>
      <c r="M50" s="9"/>
    </row>
    <row r="51" spans="1:13" x14ac:dyDescent="0.3">
      <c r="A51" s="14"/>
      <c r="B51" s="14"/>
      <c r="C51" s="42"/>
      <c r="D51" s="42"/>
      <c r="E51" s="42"/>
      <c r="F51" s="42"/>
      <c r="G51" s="42"/>
      <c r="H51" s="9"/>
      <c r="I51" s="9"/>
      <c r="J51" s="9"/>
      <c r="K51" s="9"/>
      <c r="L51" s="9"/>
      <c r="M51" s="9"/>
    </row>
    <row r="52" spans="1:13" x14ac:dyDescent="0.3">
      <c r="A52" s="14"/>
      <c r="B52" s="14"/>
      <c r="C52" s="42"/>
      <c r="D52" s="42"/>
      <c r="E52" s="42"/>
      <c r="F52" s="42"/>
      <c r="G52" s="42"/>
      <c r="H52" s="9"/>
      <c r="I52" s="9"/>
      <c r="J52" s="9"/>
      <c r="K52" s="9"/>
      <c r="L52" s="9"/>
      <c r="M52" s="9"/>
    </row>
    <row r="53" spans="1:13" x14ac:dyDescent="0.3">
      <c r="A53" s="14"/>
      <c r="B53" s="14"/>
      <c r="C53" s="42"/>
      <c r="D53" s="42"/>
      <c r="E53" s="42"/>
      <c r="F53" s="42"/>
      <c r="G53" s="42"/>
      <c r="H53" s="9"/>
      <c r="I53" s="9"/>
      <c r="J53" s="9"/>
      <c r="K53" s="9"/>
      <c r="L53" s="9"/>
      <c r="M53" s="9"/>
    </row>
    <row r="54" spans="1:13" x14ac:dyDescent="0.3">
      <c r="A54" s="14"/>
      <c r="B54" s="14"/>
      <c r="C54" s="42"/>
      <c r="D54" s="42"/>
      <c r="E54" s="42"/>
      <c r="F54" s="42"/>
      <c r="G54" s="42"/>
      <c r="H54" s="9"/>
      <c r="I54" s="9"/>
      <c r="J54" s="9"/>
      <c r="K54" s="9"/>
      <c r="L54" s="9"/>
      <c r="M54" s="9"/>
    </row>
    <row r="55" spans="1:13" x14ac:dyDescent="0.3">
      <c r="A55" s="14"/>
      <c r="B55" s="14"/>
      <c r="C55" s="42"/>
      <c r="D55" s="42"/>
      <c r="E55" s="42"/>
      <c r="F55" s="42"/>
      <c r="G55" s="42"/>
      <c r="H55" s="9"/>
      <c r="I55" s="9"/>
      <c r="J55" s="9"/>
      <c r="K55" s="9"/>
      <c r="L55" s="9"/>
      <c r="M55" s="9"/>
    </row>
    <row r="56" spans="1:13" x14ac:dyDescent="0.3">
      <c r="A56" s="14"/>
      <c r="B56" s="14"/>
      <c r="C56" s="42"/>
      <c r="D56" s="42"/>
      <c r="E56" s="42"/>
      <c r="F56" s="42"/>
      <c r="G56" s="42"/>
      <c r="H56" s="9"/>
      <c r="I56" s="9"/>
      <c r="J56" s="9"/>
      <c r="K56" s="9"/>
      <c r="L56" s="9"/>
      <c r="M56" s="9"/>
    </row>
    <row r="57" spans="1:13" x14ac:dyDescent="0.3">
      <c r="A57" s="14"/>
      <c r="B57" s="14"/>
      <c r="C57" s="42"/>
      <c r="D57" s="42"/>
      <c r="E57" s="42"/>
      <c r="F57" s="42"/>
      <c r="G57" s="42"/>
      <c r="H57" s="9"/>
      <c r="I57" s="9"/>
      <c r="J57" s="9"/>
      <c r="K57" s="9"/>
      <c r="L57" s="9"/>
      <c r="M57" s="9"/>
    </row>
    <row r="58" spans="1:13" x14ac:dyDescent="0.3">
      <c r="A58" s="14"/>
      <c r="B58" s="14"/>
      <c r="C58" s="42"/>
      <c r="D58" s="42"/>
      <c r="E58" s="42"/>
      <c r="F58" s="42"/>
      <c r="G58" s="42"/>
      <c r="H58" s="9"/>
      <c r="I58" s="9"/>
      <c r="J58" s="9"/>
      <c r="K58" s="9"/>
      <c r="L58" s="9"/>
      <c r="M58" s="9"/>
    </row>
    <row r="59" spans="1:13" x14ac:dyDescent="0.3">
      <c r="A59" s="14"/>
      <c r="B59" s="14"/>
      <c r="C59" s="42"/>
      <c r="D59" s="42"/>
      <c r="E59" s="42"/>
      <c r="F59" s="42"/>
      <c r="G59" s="42"/>
      <c r="H59" s="9"/>
      <c r="I59" s="9"/>
      <c r="J59" s="9"/>
      <c r="K59" s="9"/>
      <c r="L59" s="9"/>
      <c r="M59" s="9"/>
    </row>
    <row r="60" spans="1:13" x14ac:dyDescent="0.3">
      <c r="A60" s="14"/>
      <c r="B60" s="14"/>
      <c r="C60" s="42"/>
      <c r="D60" s="42"/>
      <c r="E60" s="42"/>
      <c r="F60" s="42"/>
      <c r="G60" s="42"/>
      <c r="H60" s="9"/>
      <c r="I60" s="9"/>
      <c r="J60" s="9"/>
      <c r="K60" s="9"/>
      <c r="L60" s="9"/>
      <c r="M60" s="9"/>
    </row>
    <row r="61" spans="1:13" x14ac:dyDescent="0.3">
      <c r="A61" s="14"/>
      <c r="B61" s="14"/>
      <c r="C61" s="42"/>
      <c r="D61" s="42"/>
      <c r="E61" s="42"/>
      <c r="F61" s="42"/>
      <c r="G61" s="42"/>
      <c r="H61" s="9"/>
      <c r="I61" s="9"/>
      <c r="J61" s="9"/>
      <c r="K61" s="9"/>
      <c r="L61" s="9"/>
      <c r="M61" s="9"/>
    </row>
    <row r="62" spans="1:13" x14ac:dyDescent="0.3">
      <c r="A62" s="14"/>
      <c r="B62" s="14"/>
      <c r="C62" s="42"/>
      <c r="D62" s="42"/>
      <c r="E62" s="42"/>
      <c r="F62" s="42"/>
      <c r="G62" s="42"/>
      <c r="H62" s="9"/>
      <c r="I62" s="9"/>
      <c r="J62" s="9"/>
      <c r="K62" s="9"/>
      <c r="L62" s="9"/>
      <c r="M62" s="9"/>
    </row>
    <row r="63" spans="1:13" x14ac:dyDescent="0.3">
      <c r="A63" s="14"/>
      <c r="B63" s="14"/>
      <c r="C63" s="42"/>
      <c r="D63" s="42"/>
      <c r="E63" s="42"/>
      <c r="F63" s="42"/>
      <c r="G63" s="42"/>
      <c r="H63" s="9"/>
      <c r="I63" s="9"/>
      <c r="J63" s="9"/>
      <c r="K63" s="9"/>
      <c r="L63" s="9"/>
      <c r="M63" s="9"/>
    </row>
    <row r="64" spans="1:13" x14ac:dyDescent="0.3">
      <c r="A64" s="14"/>
      <c r="B64" s="14"/>
      <c r="C64" s="42"/>
      <c r="D64" s="42"/>
      <c r="E64" s="42"/>
      <c r="F64" s="42"/>
      <c r="G64" s="42"/>
      <c r="H64" s="9"/>
      <c r="I64" s="9"/>
      <c r="J64" s="9"/>
      <c r="K64" s="9"/>
      <c r="L64" s="9"/>
      <c r="M64" s="9"/>
    </row>
    <row r="65" spans="1:13" x14ac:dyDescent="0.3">
      <c r="A65" s="14"/>
      <c r="B65" s="14"/>
      <c r="C65" s="42"/>
      <c r="D65" s="42"/>
      <c r="E65" s="42"/>
      <c r="F65" s="42"/>
      <c r="G65" s="42"/>
      <c r="H65" s="9"/>
      <c r="I65" s="9"/>
      <c r="J65" s="9"/>
      <c r="K65" s="9"/>
      <c r="L65" s="9"/>
      <c r="M65" s="9"/>
    </row>
    <row r="66" spans="1:13" x14ac:dyDescent="0.3">
      <c r="A66" s="14"/>
      <c r="B66" s="14"/>
      <c r="C66" s="42"/>
      <c r="D66" s="42"/>
      <c r="E66" s="42"/>
      <c r="F66" s="42"/>
      <c r="G66" s="42"/>
      <c r="H66" s="9"/>
      <c r="I66" s="9"/>
      <c r="J66" s="9"/>
      <c r="K66" s="9"/>
      <c r="L66" s="9"/>
      <c r="M66" s="9"/>
    </row>
    <row r="67" spans="1:13" x14ac:dyDescent="0.3">
      <c r="A67" s="14"/>
      <c r="B67" s="14"/>
      <c r="C67" s="42"/>
      <c r="D67" s="42"/>
      <c r="E67" s="42"/>
      <c r="F67" s="42"/>
      <c r="G67" s="42"/>
      <c r="H67" s="9"/>
      <c r="I67" s="9"/>
      <c r="J67" s="9"/>
      <c r="K67" s="9"/>
      <c r="L67" s="9"/>
      <c r="M67" s="9"/>
    </row>
    <row r="68" spans="1:13" x14ac:dyDescent="0.3">
      <c r="A68" s="14"/>
      <c r="B68" s="14"/>
      <c r="C68" s="42"/>
      <c r="D68" s="42"/>
      <c r="E68" s="42"/>
      <c r="F68" s="42"/>
      <c r="G68" s="42"/>
      <c r="H68" s="9"/>
      <c r="I68" s="9"/>
      <c r="J68" s="9"/>
      <c r="K68" s="9"/>
      <c r="L68" s="9"/>
      <c r="M68" s="9"/>
    </row>
    <row r="69" spans="1:13" x14ac:dyDescent="0.3">
      <c r="A69" s="14"/>
      <c r="B69" s="14"/>
      <c r="C69" s="42"/>
      <c r="D69" s="42"/>
      <c r="E69" s="42"/>
      <c r="F69" s="42"/>
      <c r="G69" s="42"/>
      <c r="H69" s="9"/>
      <c r="I69" s="9"/>
      <c r="J69" s="9"/>
      <c r="K69" s="9"/>
      <c r="L69" s="9"/>
      <c r="M69" s="9"/>
    </row>
    <row r="70" spans="1:13" x14ac:dyDescent="0.3">
      <c r="A70" s="14"/>
      <c r="B70" s="14"/>
      <c r="C70" s="42"/>
      <c r="D70" s="42"/>
      <c r="E70" s="42"/>
      <c r="F70" s="42"/>
      <c r="G70" s="42"/>
      <c r="H70" s="9"/>
      <c r="I70" s="9"/>
      <c r="J70" s="9"/>
      <c r="K70" s="9"/>
      <c r="L70" s="9"/>
      <c r="M70" s="9"/>
    </row>
    <row r="71" spans="1:13" x14ac:dyDescent="0.3">
      <c r="A71" s="14"/>
      <c r="B71" s="14"/>
      <c r="C71" s="42"/>
      <c r="D71" s="42"/>
      <c r="E71" s="42"/>
      <c r="F71" s="42"/>
      <c r="G71" s="42"/>
      <c r="H71" s="9"/>
      <c r="I71" s="9"/>
      <c r="J71" s="9"/>
      <c r="K71" s="9"/>
      <c r="L71" s="9"/>
      <c r="M71" s="9"/>
    </row>
    <row r="72" spans="1:13" x14ac:dyDescent="0.3">
      <c r="A72" s="14"/>
      <c r="B72" s="14"/>
      <c r="C72" s="42"/>
      <c r="D72" s="42"/>
      <c r="E72" s="42"/>
      <c r="F72" s="42"/>
      <c r="G72" s="42"/>
      <c r="H72" s="9"/>
      <c r="I72" s="9"/>
      <c r="J72" s="9"/>
      <c r="K72" s="9"/>
      <c r="L72" s="9"/>
      <c r="M72" s="9"/>
    </row>
    <row r="73" spans="1:13" x14ac:dyDescent="0.3">
      <c r="A73" s="14"/>
      <c r="B73" s="14"/>
      <c r="C73" s="42"/>
      <c r="D73" s="42"/>
      <c r="E73" s="42"/>
      <c r="F73" s="42"/>
      <c r="G73" s="42"/>
      <c r="H73" s="9"/>
      <c r="I73" s="9"/>
      <c r="J73" s="9"/>
      <c r="K73" s="9"/>
      <c r="L73" s="9"/>
      <c r="M73" s="9"/>
    </row>
    <row r="74" spans="1:13" x14ac:dyDescent="0.3">
      <c r="A74" s="14"/>
      <c r="B74" s="14"/>
      <c r="C74" s="42"/>
      <c r="D74" s="42"/>
      <c r="E74" s="42"/>
      <c r="F74" s="42"/>
      <c r="G74" s="42"/>
      <c r="H74" s="9"/>
      <c r="I74" s="9"/>
      <c r="J74" s="9"/>
      <c r="K74" s="9"/>
      <c r="L74" s="9"/>
      <c r="M74" s="9"/>
    </row>
    <row r="75" spans="1:13" x14ac:dyDescent="0.3">
      <c r="A75" s="14"/>
      <c r="B75" s="14"/>
      <c r="C75" s="42"/>
      <c r="D75" s="42"/>
      <c r="E75" s="42"/>
      <c r="F75" s="42"/>
      <c r="G75" s="42"/>
      <c r="H75" s="9"/>
      <c r="I75" s="9"/>
      <c r="J75" s="9"/>
      <c r="K75" s="9"/>
      <c r="L75" s="9"/>
      <c r="M75" s="9"/>
    </row>
    <row r="76" spans="1:13" x14ac:dyDescent="0.3">
      <c r="A76" s="14"/>
      <c r="B76" s="14"/>
      <c r="C76" s="42"/>
      <c r="D76" s="42"/>
      <c r="E76" s="42"/>
      <c r="F76" s="42"/>
      <c r="G76" s="42"/>
      <c r="H76" s="9"/>
      <c r="I76" s="9"/>
      <c r="J76" s="9"/>
      <c r="K76" s="9"/>
      <c r="L76" s="9"/>
      <c r="M76" s="9"/>
    </row>
    <row r="77" spans="1:13" x14ac:dyDescent="0.3">
      <c r="A77" s="14"/>
      <c r="B77" s="14"/>
      <c r="C77" s="42"/>
      <c r="D77" s="42"/>
      <c r="E77" s="42"/>
      <c r="F77" s="42"/>
      <c r="G77" s="42"/>
      <c r="H77" s="9"/>
      <c r="I77" s="9"/>
      <c r="J77" s="9"/>
      <c r="K77" s="9"/>
      <c r="L77" s="9"/>
      <c r="M77" s="9"/>
    </row>
    <row r="78" spans="1:13" x14ac:dyDescent="0.3">
      <c r="A78" s="14"/>
      <c r="B78" s="14"/>
      <c r="C78" s="42"/>
      <c r="D78" s="42"/>
      <c r="E78" s="42"/>
      <c r="F78" s="42"/>
      <c r="G78" s="42"/>
      <c r="H78" s="9"/>
      <c r="I78" s="9"/>
      <c r="J78" s="9"/>
      <c r="K78" s="9"/>
      <c r="L78" s="9"/>
      <c r="M78" s="9"/>
    </row>
    <row r="79" spans="1:13" x14ac:dyDescent="0.3">
      <c r="A79" s="14"/>
      <c r="B79" s="14"/>
      <c r="C79" s="42"/>
      <c r="D79" s="42"/>
      <c r="E79" s="42"/>
      <c r="F79" s="42"/>
      <c r="G79" s="42"/>
      <c r="H79" s="9"/>
      <c r="I79" s="9"/>
      <c r="J79" s="9"/>
      <c r="K79" s="9"/>
      <c r="L79" s="9"/>
      <c r="M79" s="9"/>
    </row>
    <row r="80" spans="1:13" x14ac:dyDescent="0.3">
      <c r="A80" s="14"/>
      <c r="B80" s="14"/>
      <c r="C80" s="42"/>
      <c r="D80" s="42"/>
      <c r="E80" s="42"/>
      <c r="F80" s="42"/>
      <c r="G80" s="42"/>
      <c r="H80" s="9"/>
      <c r="I80" s="9"/>
      <c r="J80" s="9"/>
      <c r="K80" s="9"/>
      <c r="L80" s="9"/>
      <c r="M80" s="9"/>
    </row>
    <row r="81" spans="1:13" x14ac:dyDescent="0.3">
      <c r="A81" s="14"/>
      <c r="B81" s="14"/>
      <c r="C81" s="42"/>
      <c r="D81" s="42"/>
      <c r="E81" s="42"/>
      <c r="F81" s="42"/>
      <c r="G81" s="42"/>
      <c r="H81" s="9"/>
      <c r="I81" s="9"/>
      <c r="J81" s="9"/>
      <c r="K81" s="9"/>
      <c r="L81" s="9"/>
      <c r="M81" s="9"/>
    </row>
    <row r="82" spans="1:13" x14ac:dyDescent="0.3">
      <c r="A82" s="14"/>
      <c r="B82" s="14"/>
      <c r="C82" s="42"/>
      <c r="D82" s="42"/>
      <c r="E82" s="42"/>
      <c r="F82" s="42"/>
      <c r="G82" s="42"/>
      <c r="H82" s="9"/>
      <c r="I82" s="9"/>
      <c r="J82" s="9"/>
      <c r="K82" s="9"/>
      <c r="L82" s="9"/>
      <c r="M82" s="9"/>
    </row>
    <row r="83" spans="1:13" x14ac:dyDescent="0.3">
      <c r="A83" s="14"/>
      <c r="B83" s="14"/>
      <c r="C83" s="42"/>
      <c r="D83" s="42"/>
      <c r="E83" s="42"/>
      <c r="F83" s="42"/>
      <c r="G83" s="42"/>
      <c r="H83" s="9"/>
      <c r="I83" s="9"/>
      <c r="J83" s="9"/>
      <c r="K83" s="9"/>
      <c r="L83" s="9"/>
      <c r="M83" s="9"/>
    </row>
    <row r="84" spans="1:13" x14ac:dyDescent="0.3">
      <c r="A84" s="14"/>
      <c r="B84" s="14"/>
      <c r="C84" s="42"/>
      <c r="D84" s="42"/>
      <c r="E84" s="42"/>
      <c r="F84" s="42"/>
      <c r="G84" s="42"/>
      <c r="H84" s="9"/>
      <c r="I84" s="9"/>
      <c r="J84" s="9"/>
      <c r="K84" s="9"/>
      <c r="L84" s="9"/>
      <c r="M84" s="9"/>
    </row>
    <row r="85" spans="1:13" x14ac:dyDescent="0.3">
      <c r="A85" s="14"/>
      <c r="B85" s="14"/>
      <c r="C85" s="42"/>
      <c r="D85" s="42"/>
      <c r="E85" s="42"/>
      <c r="F85" s="42"/>
      <c r="G85" s="42"/>
      <c r="H85" s="9"/>
      <c r="I85" s="9"/>
      <c r="J85" s="9"/>
      <c r="K85" s="9"/>
      <c r="L85" s="9"/>
      <c r="M85" s="9"/>
    </row>
    <row r="86" spans="1:13" x14ac:dyDescent="0.3">
      <c r="A86" s="14"/>
      <c r="B86" s="14"/>
      <c r="C86" s="42"/>
      <c r="D86" s="42"/>
      <c r="E86" s="42"/>
      <c r="F86" s="42"/>
      <c r="G86" s="42"/>
      <c r="H86" s="9"/>
      <c r="I86" s="9"/>
      <c r="J86" s="9"/>
      <c r="K86" s="9"/>
      <c r="L86" s="9"/>
      <c r="M86" s="9"/>
    </row>
    <row r="87" spans="1:13" x14ac:dyDescent="0.3">
      <c r="A87" s="14"/>
      <c r="B87" s="14"/>
      <c r="C87" s="42"/>
      <c r="D87" s="42"/>
      <c r="E87" s="42"/>
      <c r="F87" s="42"/>
      <c r="G87" s="42"/>
      <c r="H87" s="9"/>
      <c r="I87" s="9"/>
      <c r="J87" s="9"/>
      <c r="K87" s="9"/>
      <c r="L87" s="9"/>
      <c r="M87" s="9"/>
    </row>
    <row r="88" spans="1:13" x14ac:dyDescent="0.3">
      <c r="A88" s="14"/>
      <c r="B88" s="14"/>
      <c r="C88" s="42"/>
      <c r="D88" s="42"/>
      <c r="E88" s="42"/>
      <c r="F88" s="42"/>
      <c r="G88" s="42"/>
      <c r="H88" s="9"/>
      <c r="I88" s="9"/>
      <c r="J88" s="9"/>
      <c r="K88" s="9"/>
      <c r="L88" s="9"/>
      <c r="M88" s="9"/>
    </row>
    <row r="89" spans="1:13" x14ac:dyDescent="0.3">
      <c r="A89" s="14"/>
      <c r="B89" s="14"/>
      <c r="C89" s="42"/>
      <c r="D89" s="42"/>
      <c r="E89" s="42"/>
      <c r="F89" s="42"/>
      <c r="G89" s="42"/>
      <c r="H89" s="9"/>
      <c r="I89" s="9"/>
      <c r="J89" s="9"/>
      <c r="K89" s="9"/>
      <c r="L89" s="9"/>
      <c r="M89" s="9"/>
    </row>
    <row r="90" spans="1:13" x14ac:dyDescent="0.3">
      <c r="A90" s="14"/>
      <c r="B90" s="14"/>
      <c r="C90" s="42"/>
      <c r="D90" s="42"/>
      <c r="E90" s="42"/>
      <c r="F90" s="42"/>
      <c r="G90" s="42"/>
      <c r="H90" s="9"/>
      <c r="I90" s="9"/>
      <c r="J90" s="9"/>
      <c r="K90" s="9"/>
      <c r="L90" s="9"/>
      <c r="M90" s="9"/>
    </row>
    <row r="91" spans="1:13" x14ac:dyDescent="0.3">
      <c r="A91" s="14"/>
      <c r="B91" s="14"/>
      <c r="C91" s="42"/>
      <c r="D91" s="42"/>
      <c r="E91" s="42"/>
      <c r="F91" s="42"/>
      <c r="G91" s="42"/>
      <c r="H91" s="9"/>
      <c r="I91" s="9"/>
      <c r="J91" s="9"/>
      <c r="K91" s="9"/>
      <c r="L91" s="9"/>
      <c r="M91" s="9"/>
    </row>
    <row r="92" spans="1:13" x14ac:dyDescent="0.3">
      <c r="A92" s="14"/>
      <c r="B92" s="14"/>
      <c r="C92" s="42"/>
      <c r="D92" s="42"/>
      <c r="E92" s="42"/>
      <c r="F92" s="42"/>
      <c r="G92" s="42"/>
      <c r="H92" s="9"/>
      <c r="I92" s="9"/>
      <c r="J92" s="9"/>
      <c r="K92" s="9"/>
      <c r="L92" s="9"/>
      <c r="M92" s="9"/>
    </row>
    <row r="93" spans="1:13" x14ac:dyDescent="0.3">
      <c r="A93" s="14"/>
      <c r="B93" s="14"/>
      <c r="C93" s="42"/>
      <c r="D93" s="42"/>
      <c r="E93" s="42"/>
      <c r="F93" s="42"/>
      <c r="G93" s="42"/>
      <c r="H93" s="9"/>
      <c r="I93" s="9"/>
      <c r="J93" s="9"/>
      <c r="K93" s="9"/>
      <c r="L93" s="9"/>
      <c r="M93" s="9"/>
    </row>
    <row r="94" spans="1:13" x14ac:dyDescent="0.3">
      <c r="A94" s="14"/>
      <c r="B94" s="14"/>
      <c r="C94" s="42"/>
      <c r="D94" s="42"/>
      <c r="E94" s="42"/>
      <c r="F94" s="42"/>
      <c r="G94" s="42"/>
      <c r="H94" s="9"/>
      <c r="I94" s="9"/>
      <c r="J94" s="9"/>
      <c r="K94" s="9"/>
      <c r="L94" s="9"/>
      <c r="M94" s="9"/>
    </row>
  </sheetData>
  <mergeCells count="1">
    <mergeCell ref="B25:G25"/>
  </mergeCells>
  <printOptions horizontalCentered="1"/>
  <pageMargins left="0.25" right="0.25" top="0.75" bottom="0.75" header="0.3" footer="0.3"/>
  <pageSetup orientation="landscape" r:id="rId1"/>
  <headerFooter>
    <oddFooter>&amp;C&amp;"Century Gothic,Regular"&amp;9Page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0F6A2-438F-4626-8FA4-0DBCAA4EB48D}">
  <sheetPr codeName="Sheet13">
    <tabColor rgb="FF46263D"/>
    <pageSetUpPr fitToPage="1"/>
  </sheetPr>
  <dimension ref="A1:Z97"/>
  <sheetViews>
    <sheetView zoomScale="130" zoomScaleNormal="130" workbookViewId="0">
      <pane ySplit="4" topLeftCell="A5" activePane="bottomLeft" state="frozen"/>
      <selection activeCell="I28" sqref="I28"/>
      <selection pane="bottomLeft" activeCell="I28" sqref="I28"/>
    </sheetView>
  </sheetViews>
  <sheetFormatPr defaultColWidth="9.140625" defaultRowHeight="13.5" x14ac:dyDescent="0.3"/>
  <cols>
    <col min="1" max="1" width="9.140625" style="54" customWidth="1"/>
    <col min="2" max="2" width="45.7109375" style="54" customWidth="1"/>
    <col min="3" max="7" width="13.7109375" style="54" customWidth="1"/>
    <col min="8" max="9" width="9.140625" style="54"/>
    <col min="10" max="10" width="12" style="54" bestFit="1" customWidth="1"/>
    <col min="11" max="11" width="9.85546875" style="54" bestFit="1" customWidth="1"/>
    <col min="12" max="12" width="10.7109375" style="54" bestFit="1" customWidth="1"/>
    <col min="13" max="13" width="9.140625" style="54"/>
    <col min="14" max="14" width="14.28515625" style="54" bestFit="1" customWidth="1"/>
    <col min="15" max="15" width="12.85546875" style="54" bestFit="1" customWidth="1"/>
    <col min="16" max="16" width="14.28515625" style="54" bestFit="1" customWidth="1"/>
    <col min="17" max="16384" width="9.140625" style="54"/>
  </cols>
  <sheetData>
    <row r="1" spans="1:26" ht="20.45" customHeight="1" x14ac:dyDescent="0.3">
      <c r="A1" s="14"/>
      <c r="B1" s="50" t="s">
        <v>25</v>
      </c>
      <c r="C1" s="51"/>
      <c r="D1" s="51"/>
      <c r="E1" s="51"/>
      <c r="F1" s="51"/>
      <c r="G1" s="2"/>
      <c r="H1" s="14"/>
      <c r="I1" s="9"/>
      <c r="J1" s="9"/>
      <c r="K1" s="14"/>
      <c r="L1" s="14"/>
      <c r="M1" s="14"/>
      <c r="N1" s="14"/>
      <c r="O1" s="14"/>
      <c r="P1" s="14"/>
      <c r="Q1" s="14"/>
      <c r="R1" s="14"/>
      <c r="S1" s="14"/>
      <c r="T1" s="14"/>
      <c r="U1" s="14"/>
      <c r="V1" s="14"/>
      <c r="W1" s="14"/>
      <c r="X1" s="14"/>
      <c r="Y1" s="14"/>
      <c r="Z1" s="14"/>
    </row>
    <row r="2" spans="1:26" ht="13.5" customHeight="1" x14ac:dyDescent="0.3">
      <c r="A2" s="14"/>
      <c r="B2" s="447" t="s">
        <v>128</v>
      </c>
      <c r="C2" s="450"/>
      <c r="D2" s="450"/>
      <c r="E2" s="450"/>
      <c r="F2" s="450"/>
      <c r="G2" s="97"/>
      <c r="H2" s="14"/>
      <c r="I2" s="9"/>
      <c r="J2" s="9"/>
      <c r="K2" s="14"/>
      <c r="L2" s="14"/>
      <c r="M2" s="14"/>
      <c r="N2" s="14"/>
      <c r="O2" s="14"/>
      <c r="P2" s="14"/>
      <c r="Q2" s="14"/>
      <c r="R2" s="14"/>
      <c r="S2" s="14"/>
      <c r="T2" s="14"/>
      <c r="U2" s="14"/>
      <c r="V2" s="14"/>
      <c r="W2" s="14"/>
      <c r="X2" s="14"/>
      <c r="Y2" s="14"/>
      <c r="Z2" s="14"/>
    </row>
    <row r="3" spans="1:26" ht="15.75" x14ac:dyDescent="0.3">
      <c r="A3" s="14"/>
      <c r="B3" s="52"/>
      <c r="C3" s="168">
        <v>2016</v>
      </c>
      <c r="D3" s="168">
        <v>2017</v>
      </c>
      <c r="E3" s="168">
        <v>2018</v>
      </c>
      <c r="F3" s="168">
        <v>2019</v>
      </c>
      <c r="G3" s="169">
        <v>2020</v>
      </c>
      <c r="H3" s="14"/>
      <c r="I3" s="9"/>
      <c r="J3" s="9"/>
      <c r="K3" s="14"/>
      <c r="L3" s="14"/>
      <c r="M3" s="14"/>
      <c r="N3" s="14"/>
      <c r="O3" s="14"/>
      <c r="P3" s="14"/>
      <c r="Q3" s="14"/>
      <c r="R3" s="14"/>
      <c r="S3" s="14"/>
      <c r="T3" s="14"/>
      <c r="U3" s="14"/>
      <c r="V3" s="14"/>
      <c r="W3" s="14"/>
      <c r="X3" s="14"/>
      <c r="Y3" s="14"/>
      <c r="Z3" s="14"/>
    </row>
    <row r="4" spans="1:26" ht="15.75" customHeight="1" x14ac:dyDescent="0.3">
      <c r="A4" s="14"/>
      <c r="B4" s="4" t="s">
        <v>731</v>
      </c>
      <c r="C4" s="5"/>
      <c r="D4" s="5"/>
      <c r="E4" s="5"/>
      <c r="F4" s="5"/>
      <c r="G4" s="6"/>
      <c r="H4" s="14"/>
      <c r="I4" s="9"/>
      <c r="J4" s="9"/>
      <c r="K4" s="14"/>
      <c r="L4" s="14"/>
      <c r="M4" s="14"/>
      <c r="N4" s="14"/>
      <c r="O4" s="14"/>
      <c r="P4" s="14"/>
      <c r="Q4" s="14"/>
      <c r="R4" s="14"/>
      <c r="S4" s="14"/>
      <c r="T4" s="14"/>
      <c r="U4" s="14"/>
      <c r="V4" s="14"/>
      <c r="W4" s="14"/>
      <c r="X4" s="14"/>
      <c r="Y4" s="14"/>
      <c r="Z4" s="14"/>
    </row>
    <row r="5" spans="1:26" s="56" customFormat="1" ht="13.5" customHeight="1" x14ac:dyDescent="0.3">
      <c r="A5" s="9"/>
      <c r="B5" s="59" t="s">
        <v>133</v>
      </c>
      <c r="C5" s="257">
        <v>459</v>
      </c>
      <c r="D5" s="257">
        <v>433</v>
      </c>
      <c r="E5" s="257">
        <v>466</v>
      </c>
      <c r="F5" s="257">
        <v>528</v>
      </c>
      <c r="G5" s="272">
        <v>418</v>
      </c>
      <c r="H5" s="300"/>
      <c r="I5" s="131"/>
      <c r="J5" s="131"/>
      <c r="K5" s="131"/>
      <c r="L5" s="131"/>
      <c r="M5" s="131"/>
      <c r="N5" s="131"/>
      <c r="O5" s="131"/>
      <c r="P5" s="131"/>
      <c r="Q5" s="131"/>
      <c r="R5" s="131"/>
      <c r="S5" s="131"/>
      <c r="T5" s="131"/>
      <c r="U5" s="131"/>
      <c r="V5" s="131"/>
      <c r="W5" s="131"/>
      <c r="X5" s="131"/>
      <c r="Y5" s="131"/>
      <c r="Z5" s="131"/>
    </row>
    <row r="6" spans="1:26" s="56" customFormat="1" ht="13.5" customHeight="1" x14ac:dyDescent="0.3">
      <c r="A6" s="9"/>
      <c r="B6" s="61" t="s">
        <v>734</v>
      </c>
      <c r="C6" s="204">
        <v>0.13200000000000001</v>
      </c>
      <c r="D6" s="204">
        <v>0.22800000000000001</v>
      </c>
      <c r="E6" s="204">
        <v>0.107</v>
      </c>
      <c r="F6" s="204">
        <v>0.107</v>
      </c>
      <c r="G6" s="205">
        <v>6.7000000000000004E-2</v>
      </c>
      <c r="H6" s="137"/>
      <c r="I6" s="131"/>
      <c r="J6" s="131"/>
      <c r="K6" s="131"/>
      <c r="L6" s="131"/>
      <c r="M6" s="131"/>
      <c r="N6" s="131"/>
      <c r="O6" s="131"/>
      <c r="P6" s="131"/>
      <c r="Q6" s="131"/>
      <c r="R6" s="131"/>
      <c r="S6" s="131"/>
      <c r="T6" s="131"/>
      <c r="U6" s="131"/>
      <c r="V6" s="131"/>
      <c r="W6" s="131"/>
      <c r="X6" s="131"/>
      <c r="Y6" s="131"/>
      <c r="Z6" s="131"/>
    </row>
    <row r="7" spans="1:26" s="56" customFormat="1" x14ac:dyDescent="0.3">
      <c r="A7" s="131"/>
      <c r="B7" s="65"/>
      <c r="C7" s="273"/>
      <c r="D7" s="274"/>
      <c r="E7" s="274"/>
      <c r="F7" s="274"/>
      <c r="G7" s="275"/>
      <c r="H7" s="131"/>
      <c r="I7" s="131"/>
      <c r="J7" s="131"/>
      <c r="K7" s="131"/>
      <c r="L7" s="131"/>
      <c r="M7" s="131"/>
      <c r="N7" s="131"/>
      <c r="O7" s="131"/>
      <c r="P7" s="131"/>
      <c r="Q7" s="131"/>
      <c r="R7" s="131"/>
      <c r="S7" s="131"/>
      <c r="T7" s="131"/>
      <c r="U7" s="131"/>
      <c r="V7" s="131"/>
      <c r="W7" s="131"/>
      <c r="X7" s="131"/>
      <c r="Y7" s="131"/>
      <c r="Z7" s="131"/>
    </row>
    <row r="8" spans="1:26" ht="13.5" customHeight="1" x14ac:dyDescent="0.3">
      <c r="A8" s="46"/>
      <c r="B8" s="60" t="s">
        <v>136</v>
      </c>
      <c r="C8" s="276"/>
      <c r="D8" s="276"/>
      <c r="E8" s="276"/>
      <c r="F8" s="276"/>
      <c r="G8" s="277"/>
      <c r="H8" s="14"/>
      <c r="I8" s="14"/>
      <c r="J8" s="14"/>
      <c r="K8" s="14"/>
      <c r="L8" s="14"/>
      <c r="M8" s="14"/>
      <c r="N8" s="14"/>
      <c r="O8" s="14"/>
      <c r="P8" s="14"/>
      <c r="Q8" s="14"/>
      <c r="R8" s="14"/>
      <c r="S8" s="14"/>
      <c r="T8" s="14"/>
      <c r="U8" s="14"/>
      <c r="V8" s="14"/>
      <c r="W8" s="14"/>
      <c r="X8" s="14"/>
      <c r="Y8" s="14"/>
      <c r="Z8" s="14"/>
    </row>
    <row r="9" spans="1:26" ht="13.5" customHeight="1" x14ac:dyDescent="0.3">
      <c r="A9" s="9"/>
      <c r="B9" s="61" t="s">
        <v>134</v>
      </c>
      <c r="C9" s="278">
        <v>5</v>
      </c>
      <c r="D9" s="278">
        <v>3</v>
      </c>
      <c r="E9" s="278">
        <v>1</v>
      </c>
      <c r="F9" s="278">
        <v>1</v>
      </c>
      <c r="G9" s="279">
        <v>2</v>
      </c>
      <c r="H9" s="128"/>
      <c r="I9" s="14"/>
      <c r="J9" s="14"/>
      <c r="K9" s="14"/>
      <c r="L9" s="14"/>
      <c r="M9" s="14"/>
      <c r="N9" s="14"/>
      <c r="O9" s="14"/>
      <c r="P9" s="14"/>
      <c r="Q9" s="14"/>
      <c r="R9" s="14"/>
      <c r="S9" s="14"/>
      <c r="T9" s="14"/>
      <c r="U9" s="14"/>
      <c r="V9" s="14"/>
      <c r="W9" s="14"/>
      <c r="X9" s="14"/>
      <c r="Y9" s="14"/>
      <c r="Z9" s="14"/>
    </row>
    <row r="10" spans="1:26" ht="13.5" customHeight="1" x14ac:dyDescent="0.3">
      <c r="A10" s="9"/>
      <c r="B10" s="61" t="s">
        <v>135</v>
      </c>
      <c r="C10" s="278">
        <v>1</v>
      </c>
      <c r="D10" s="278">
        <v>2</v>
      </c>
      <c r="E10" s="278">
        <v>0</v>
      </c>
      <c r="F10" s="278">
        <v>2</v>
      </c>
      <c r="G10" s="279">
        <v>3</v>
      </c>
      <c r="H10" s="128"/>
      <c r="I10" s="14"/>
      <c r="J10" s="14"/>
      <c r="K10" s="14"/>
      <c r="L10" s="14"/>
      <c r="M10" s="14"/>
      <c r="N10" s="14"/>
      <c r="O10" s="14"/>
      <c r="P10" s="14"/>
      <c r="Q10" s="14"/>
      <c r="R10" s="14"/>
      <c r="S10" s="14"/>
      <c r="T10" s="14"/>
      <c r="U10" s="14"/>
      <c r="V10" s="14"/>
      <c r="W10" s="14"/>
      <c r="X10" s="14"/>
      <c r="Y10" s="14"/>
      <c r="Z10" s="14"/>
    </row>
    <row r="11" spans="1:26" ht="13.5" customHeight="1" x14ac:dyDescent="0.3">
      <c r="A11" s="9"/>
      <c r="B11" s="63" t="s">
        <v>718</v>
      </c>
      <c r="C11" s="280">
        <v>6</v>
      </c>
      <c r="D11" s="280">
        <v>5</v>
      </c>
      <c r="E11" s="280">
        <v>1</v>
      </c>
      <c r="F11" s="280">
        <v>3</v>
      </c>
      <c r="G11" s="281">
        <v>5</v>
      </c>
      <c r="H11" s="128"/>
      <c r="I11" s="14"/>
      <c r="J11" s="14"/>
      <c r="K11" s="14"/>
      <c r="L11" s="14"/>
      <c r="M11" s="14"/>
      <c r="N11" s="14"/>
      <c r="O11" s="14"/>
      <c r="P11" s="14"/>
      <c r="Q11" s="14"/>
      <c r="R11" s="14"/>
      <c r="S11" s="14"/>
      <c r="T11" s="14"/>
      <c r="U11" s="14"/>
      <c r="V11" s="14"/>
      <c r="W11" s="14"/>
      <c r="X11" s="14"/>
      <c r="Y11" s="14"/>
      <c r="Z11" s="14"/>
    </row>
    <row r="12" spans="1:26" s="56" customFormat="1" x14ac:dyDescent="0.3">
      <c r="A12" s="131"/>
      <c r="B12" s="65"/>
      <c r="C12" s="273"/>
      <c r="D12" s="274"/>
      <c r="E12" s="274"/>
      <c r="F12" s="274"/>
      <c r="G12" s="275"/>
      <c r="H12" s="131"/>
      <c r="I12" s="131"/>
      <c r="J12" s="131"/>
      <c r="K12" s="131"/>
      <c r="L12" s="131"/>
      <c r="M12" s="131"/>
      <c r="N12" s="131"/>
      <c r="O12" s="131"/>
      <c r="P12" s="131"/>
      <c r="Q12" s="131"/>
      <c r="R12" s="131"/>
      <c r="S12" s="131"/>
      <c r="T12" s="131"/>
      <c r="U12" s="131"/>
      <c r="V12" s="131"/>
      <c r="W12" s="131"/>
      <c r="X12" s="131"/>
      <c r="Y12" s="131"/>
      <c r="Z12" s="131"/>
    </row>
    <row r="13" spans="1:26" ht="13.5" customHeight="1" x14ac:dyDescent="0.3">
      <c r="A13" s="46"/>
      <c r="B13" s="60" t="s">
        <v>735</v>
      </c>
      <c r="C13" s="282"/>
      <c r="D13" s="282"/>
      <c r="E13" s="282"/>
      <c r="F13" s="282"/>
      <c r="G13" s="283"/>
      <c r="H13" s="14"/>
      <c r="I13" s="14"/>
      <c r="J13" s="14"/>
      <c r="K13" s="14"/>
      <c r="L13" s="14"/>
      <c r="M13" s="14"/>
      <c r="N13" s="14"/>
      <c r="O13" s="14"/>
      <c r="P13" s="14"/>
      <c r="Q13" s="14"/>
      <c r="R13" s="14"/>
      <c r="S13" s="14"/>
      <c r="T13" s="14"/>
      <c r="U13" s="14"/>
      <c r="V13" s="14"/>
      <c r="W13" s="14"/>
      <c r="X13" s="14"/>
      <c r="Y13" s="14"/>
      <c r="Z13" s="14"/>
    </row>
    <row r="14" spans="1:26" ht="13.5" customHeight="1" x14ac:dyDescent="0.3">
      <c r="A14" s="9"/>
      <c r="B14" s="61" t="s">
        <v>134</v>
      </c>
      <c r="C14" s="238">
        <v>0.91</v>
      </c>
      <c r="D14" s="238">
        <v>0.92</v>
      </c>
      <c r="E14" s="238">
        <v>0.85</v>
      </c>
      <c r="F14" s="238">
        <v>0.85</v>
      </c>
      <c r="G14" s="239">
        <v>0.8</v>
      </c>
      <c r="H14" s="14"/>
      <c r="I14" s="14"/>
      <c r="J14" s="14"/>
      <c r="K14" s="14"/>
      <c r="L14" s="14"/>
      <c r="M14" s="14"/>
      <c r="N14" s="14"/>
      <c r="O14" s="14"/>
      <c r="P14" s="14"/>
      <c r="Q14" s="14"/>
      <c r="R14" s="14"/>
      <c r="S14" s="14"/>
      <c r="T14" s="14"/>
      <c r="U14" s="14"/>
      <c r="V14" s="14"/>
      <c r="W14" s="14"/>
      <c r="X14" s="14"/>
      <c r="Y14" s="14"/>
      <c r="Z14" s="14"/>
    </row>
    <row r="15" spans="1:26" ht="13.5" customHeight="1" x14ac:dyDescent="0.3">
      <c r="A15" s="9"/>
      <c r="B15" s="61" t="s">
        <v>135</v>
      </c>
      <c r="C15" s="238">
        <v>0.39</v>
      </c>
      <c r="D15" s="238">
        <v>0.47</v>
      </c>
      <c r="E15" s="238">
        <v>0.46</v>
      </c>
      <c r="F15" s="238">
        <v>0.56999999999999995</v>
      </c>
      <c r="G15" s="239">
        <v>0.5</v>
      </c>
      <c r="H15" s="14"/>
      <c r="I15" s="14"/>
      <c r="J15" s="14"/>
      <c r="K15" s="14"/>
      <c r="L15" s="14"/>
      <c r="M15" s="14"/>
      <c r="N15" s="14"/>
      <c r="O15" s="14"/>
      <c r="P15" s="14"/>
      <c r="Q15" s="14"/>
      <c r="R15" s="14"/>
      <c r="S15" s="14"/>
      <c r="T15" s="14"/>
      <c r="U15" s="14"/>
      <c r="V15" s="14"/>
      <c r="W15" s="14"/>
      <c r="X15" s="14"/>
      <c r="Y15" s="14"/>
      <c r="Z15" s="14"/>
    </row>
    <row r="16" spans="1:26" ht="13.5" customHeight="1" x14ac:dyDescent="0.3">
      <c r="A16" s="9"/>
      <c r="B16" s="63" t="s">
        <v>719</v>
      </c>
      <c r="C16" s="284">
        <v>0.71</v>
      </c>
      <c r="D16" s="284">
        <v>0.75</v>
      </c>
      <c r="E16" s="284">
        <v>0.71</v>
      </c>
      <c r="F16" s="284">
        <v>0.74</v>
      </c>
      <c r="G16" s="253">
        <v>0.69</v>
      </c>
      <c r="H16" s="128"/>
      <c r="I16" s="14"/>
      <c r="J16" s="14"/>
      <c r="K16" s="14"/>
      <c r="L16" s="14"/>
      <c r="M16" s="14"/>
      <c r="N16" s="14"/>
      <c r="O16" s="14"/>
      <c r="P16" s="14"/>
      <c r="Q16" s="14"/>
      <c r="R16" s="14"/>
      <c r="S16" s="14"/>
      <c r="T16" s="14"/>
      <c r="U16" s="14"/>
      <c r="V16" s="14"/>
      <c r="W16" s="14"/>
      <c r="X16" s="14"/>
      <c r="Y16" s="14"/>
      <c r="Z16" s="14"/>
    </row>
    <row r="17" spans="1:26" s="56" customFormat="1" x14ac:dyDescent="0.3">
      <c r="A17" s="131"/>
      <c r="B17" s="65" t="s">
        <v>736</v>
      </c>
      <c r="C17" s="273"/>
      <c r="D17" s="274"/>
      <c r="E17" s="274"/>
      <c r="F17" s="274"/>
      <c r="G17" s="275"/>
      <c r="H17" s="131"/>
      <c r="I17" s="131"/>
      <c r="J17" s="131"/>
      <c r="K17" s="131"/>
      <c r="L17" s="131"/>
      <c r="M17" s="131"/>
      <c r="N17" s="131"/>
      <c r="O17" s="131"/>
      <c r="P17" s="131"/>
      <c r="Q17" s="131"/>
      <c r="R17" s="131"/>
      <c r="S17" s="131"/>
      <c r="T17" s="131"/>
      <c r="U17" s="131"/>
      <c r="V17" s="131"/>
      <c r="W17" s="131"/>
      <c r="X17" s="131"/>
      <c r="Y17" s="131"/>
      <c r="Z17" s="131"/>
    </row>
    <row r="18" spans="1:26" ht="13.5" customHeight="1" x14ac:dyDescent="0.3">
      <c r="A18" s="46"/>
      <c r="B18" s="60" t="s">
        <v>737</v>
      </c>
      <c r="C18" s="282"/>
      <c r="D18" s="282"/>
      <c r="E18" s="282"/>
      <c r="F18" s="282"/>
      <c r="G18" s="283"/>
      <c r="H18" s="14"/>
      <c r="I18" s="14"/>
      <c r="J18" s="14"/>
      <c r="K18" s="14"/>
      <c r="L18" s="14"/>
      <c r="M18" s="14"/>
      <c r="N18" s="14"/>
      <c r="O18" s="14"/>
      <c r="P18" s="14"/>
      <c r="Q18" s="14"/>
      <c r="R18" s="14"/>
      <c r="S18" s="14"/>
      <c r="T18" s="14"/>
      <c r="U18" s="14"/>
      <c r="V18" s="14"/>
      <c r="W18" s="14"/>
      <c r="X18" s="14"/>
      <c r="Y18" s="14"/>
      <c r="Z18" s="14"/>
    </row>
    <row r="19" spans="1:26" ht="13.5" customHeight="1" x14ac:dyDescent="0.3">
      <c r="A19" s="9"/>
      <c r="B19" s="61" t="s">
        <v>134</v>
      </c>
      <c r="C19" s="285">
        <v>1.2E-2</v>
      </c>
      <c r="D19" s="285">
        <v>8.9999999999999993E-3</v>
      </c>
      <c r="E19" s="285">
        <v>2E-3</v>
      </c>
      <c r="F19" s="285">
        <v>2E-3</v>
      </c>
      <c r="G19" s="241">
        <v>5.0000000000000001E-3</v>
      </c>
      <c r="H19" s="14"/>
      <c r="I19" s="14"/>
      <c r="J19" s="14"/>
      <c r="K19" s="14"/>
      <c r="L19" s="14"/>
      <c r="M19" s="14"/>
      <c r="N19" s="14"/>
      <c r="O19" s="14"/>
      <c r="P19" s="14"/>
      <c r="Q19" s="14"/>
      <c r="R19" s="14"/>
      <c r="S19" s="14"/>
      <c r="T19" s="14"/>
      <c r="U19" s="14"/>
      <c r="V19" s="14"/>
      <c r="W19" s="14"/>
      <c r="X19" s="14"/>
      <c r="Y19" s="14"/>
      <c r="Z19" s="14"/>
    </row>
    <row r="20" spans="1:26" ht="13.5" customHeight="1" x14ac:dyDescent="0.3">
      <c r="A20" s="9"/>
      <c r="B20" s="61" t="s">
        <v>135</v>
      </c>
      <c r="C20" s="285">
        <v>4.0000000000000001E-3</v>
      </c>
      <c r="D20" s="285">
        <v>8.9999999999999993E-3</v>
      </c>
      <c r="E20" s="285">
        <v>0</v>
      </c>
      <c r="F20" s="285">
        <v>7.0000000000000001E-3</v>
      </c>
      <c r="G20" s="241">
        <v>1.4E-2</v>
      </c>
      <c r="H20" s="14"/>
      <c r="I20" s="14"/>
      <c r="J20" s="14"/>
      <c r="K20" s="340"/>
      <c r="L20" s="341"/>
      <c r="M20" s="14"/>
      <c r="N20" s="14"/>
      <c r="O20" s="14"/>
      <c r="P20" s="14"/>
      <c r="Q20" s="14"/>
      <c r="R20" s="14"/>
      <c r="S20" s="14"/>
      <c r="T20" s="14"/>
      <c r="U20" s="14"/>
      <c r="V20" s="14"/>
      <c r="W20" s="14"/>
      <c r="X20" s="14"/>
      <c r="Y20" s="14"/>
      <c r="Z20" s="14"/>
    </row>
    <row r="21" spans="1:26" ht="13.5" customHeight="1" x14ac:dyDescent="0.3">
      <c r="A21" s="9"/>
      <c r="B21" s="63" t="s">
        <v>719</v>
      </c>
      <c r="C21" s="286">
        <v>8.9999999999999993E-3</v>
      </c>
      <c r="D21" s="286">
        <v>8.9999999999999993E-3</v>
      </c>
      <c r="E21" s="286">
        <v>2E-3</v>
      </c>
      <c r="F21" s="286">
        <v>4.0000000000000001E-3</v>
      </c>
      <c r="G21" s="240">
        <v>8.0000000000000002E-3</v>
      </c>
      <c r="H21" s="128"/>
      <c r="I21" s="14"/>
      <c r="J21" s="340"/>
      <c r="K21" s="14"/>
      <c r="L21" s="341"/>
      <c r="M21" s="14"/>
      <c r="N21" s="14"/>
      <c r="O21" s="14"/>
      <c r="P21" s="14"/>
      <c r="Q21" s="14"/>
      <c r="R21" s="14"/>
      <c r="S21" s="14"/>
      <c r="T21" s="14"/>
      <c r="U21" s="14"/>
      <c r="V21" s="14"/>
      <c r="W21" s="14"/>
      <c r="X21" s="14"/>
      <c r="Y21" s="14"/>
      <c r="Z21" s="14"/>
    </row>
    <row r="22" spans="1:26" s="56" customFormat="1" x14ac:dyDescent="0.3">
      <c r="A22" s="131"/>
      <c r="B22" s="65"/>
      <c r="C22" s="273"/>
      <c r="D22" s="274"/>
      <c r="E22" s="274"/>
      <c r="F22" s="274"/>
      <c r="G22" s="275"/>
      <c r="H22" s="131"/>
      <c r="I22" s="131"/>
      <c r="J22" s="14"/>
      <c r="K22" s="14"/>
      <c r="L22" s="14"/>
      <c r="M22" s="131"/>
      <c r="N22" s="131"/>
      <c r="O22" s="131"/>
      <c r="P22" s="131"/>
      <c r="Q22" s="131"/>
      <c r="R22" s="131"/>
      <c r="S22" s="131"/>
      <c r="T22" s="131"/>
      <c r="U22" s="131"/>
      <c r="V22" s="131"/>
      <c r="W22" s="131"/>
      <c r="X22" s="131"/>
      <c r="Y22" s="131"/>
      <c r="Z22" s="131"/>
    </row>
    <row r="23" spans="1:26" ht="13.5" customHeight="1" x14ac:dyDescent="0.3">
      <c r="A23" s="46"/>
      <c r="B23" s="60" t="s">
        <v>740</v>
      </c>
      <c r="C23" s="282"/>
      <c r="D23" s="282"/>
      <c r="E23" s="282"/>
      <c r="F23" s="282"/>
      <c r="G23" s="283"/>
      <c r="H23" s="14"/>
      <c r="I23" s="14"/>
      <c r="J23" s="131"/>
      <c r="K23" s="131"/>
      <c r="L23" s="342"/>
      <c r="M23" s="14"/>
      <c r="N23" s="340"/>
      <c r="O23" s="14"/>
      <c r="P23" s="14"/>
      <c r="Q23" s="14"/>
      <c r="R23" s="14"/>
      <c r="S23" s="14"/>
      <c r="T23" s="14"/>
      <c r="U23" s="14"/>
      <c r="V23" s="14"/>
      <c r="W23" s="14"/>
      <c r="X23" s="14"/>
      <c r="Y23" s="14"/>
      <c r="Z23" s="14"/>
    </row>
    <row r="24" spans="1:26" ht="13.5" customHeight="1" x14ac:dyDescent="0.3">
      <c r="A24" s="9"/>
      <c r="B24" s="61" t="s">
        <v>134</v>
      </c>
      <c r="C24" s="238">
        <v>3.81</v>
      </c>
      <c r="D24" s="238">
        <v>4.03</v>
      </c>
      <c r="E24" s="238">
        <v>2.95</v>
      </c>
      <c r="F24" s="238">
        <v>2.64</v>
      </c>
      <c r="G24" s="239">
        <v>1.96</v>
      </c>
      <c r="H24" s="14"/>
      <c r="I24" s="14"/>
      <c r="J24" s="14"/>
      <c r="K24" s="340"/>
      <c r="L24" s="341"/>
      <c r="M24" s="14"/>
      <c r="N24" s="340"/>
      <c r="O24" s="340"/>
      <c r="P24" s="14"/>
      <c r="Q24" s="14"/>
      <c r="R24" s="14"/>
      <c r="S24" s="14"/>
      <c r="T24" s="14"/>
      <c r="U24" s="14"/>
      <c r="V24" s="14"/>
      <c r="W24" s="14"/>
      <c r="X24" s="14"/>
      <c r="Y24" s="14"/>
      <c r="Z24" s="14"/>
    </row>
    <row r="25" spans="1:26" ht="13.5" customHeight="1" x14ac:dyDescent="0.3">
      <c r="A25" s="9"/>
      <c r="B25" s="61" t="s">
        <v>135</v>
      </c>
      <c r="C25" s="238">
        <v>0.89768862011980777</v>
      </c>
      <c r="D25" s="238">
        <v>1</v>
      </c>
      <c r="E25" s="238">
        <v>1.47</v>
      </c>
      <c r="F25" s="238">
        <v>1.21</v>
      </c>
      <c r="G25" s="239">
        <v>0.99</v>
      </c>
      <c r="H25" s="46"/>
      <c r="I25" s="14"/>
      <c r="J25" s="340"/>
      <c r="K25" s="14"/>
      <c r="L25" s="341"/>
      <c r="M25" s="14"/>
      <c r="N25" s="340"/>
      <c r="O25" s="340"/>
      <c r="P25" s="14"/>
      <c r="Q25" s="14"/>
      <c r="R25" s="14"/>
      <c r="S25" s="14"/>
      <c r="T25" s="14"/>
      <c r="U25" s="14"/>
      <c r="V25" s="14"/>
      <c r="W25" s="14"/>
      <c r="X25" s="14"/>
      <c r="Y25" s="14"/>
      <c r="Z25" s="14"/>
    </row>
    <row r="26" spans="1:26" ht="13.5" customHeight="1" x14ac:dyDescent="0.3">
      <c r="A26" s="9"/>
      <c r="B26" s="63" t="s">
        <v>719</v>
      </c>
      <c r="C26" s="199">
        <v>2.72</v>
      </c>
      <c r="D26" s="199">
        <v>2.84</v>
      </c>
      <c r="E26" s="199">
        <v>2.41</v>
      </c>
      <c r="F26" s="199">
        <v>2.08</v>
      </c>
      <c r="G26" s="200">
        <v>1.61</v>
      </c>
      <c r="H26" s="128"/>
      <c r="I26" s="14"/>
      <c r="J26" s="14"/>
      <c r="K26" s="14"/>
      <c r="L26" s="14"/>
      <c r="M26" s="14"/>
      <c r="N26" s="14"/>
      <c r="O26" s="340"/>
      <c r="P26" s="14"/>
      <c r="Q26" s="14"/>
      <c r="R26" s="14"/>
      <c r="S26" s="14"/>
      <c r="T26" s="14"/>
      <c r="U26" s="14"/>
      <c r="V26" s="14"/>
      <c r="W26" s="14"/>
      <c r="X26" s="14"/>
      <c r="Y26" s="14"/>
      <c r="Z26" s="14"/>
    </row>
    <row r="27" spans="1:26" s="56" customFormat="1" x14ac:dyDescent="0.3">
      <c r="A27" s="131"/>
      <c r="B27" s="65"/>
      <c r="C27" s="150"/>
      <c r="D27" s="173"/>
      <c r="E27" s="173"/>
      <c r="F27" s="173"/>
      <c r="G27" s="174"/>
      <c r="H27" s="131"/>
      <c r="I27" s="131"/>
      <c r="J27" s="131"/>
      <c r="K27" s="131"/>
      <c r="L27" s="342"/>
      <c r="M27" s="131"/>
      <c r="N27" s="131"/>
      <c r="O27" s="131"/>
      <c r="P27" s="131"/>
      <c r="Q27" s="131"/>
      <c r="R27" s="131"/>
      <c r="S27" s="131"/>
      <c r="T27" s="131"/>
      <c r="U27" s="131"/>
      <c r="V27" s="131"/>
      <c r="W27" s="131"/>
      <c r="X27" s="131"/>
      <c r="Y27" s="131"/>
      <c r="Z27" s="131"/>
    </row>
    <row r="28" spans="1:26" ht="13.5" customHeight="1" x14ac:dyDescent="0.3">
      <c r="A28" s="46"/>
      <c r="B28" s="60" t="s">
        <v>741</v>
      </c>
      <c r="C28" s="143"/>
      <c r="D28" s="143"/>
      <c r="E28" s="143"/>
      <c r="F28" s="143"/>
      <c r="G28" s="144"/>
      <c r="H28" s="14"/>
      <c r="I28" s="14"/>
      <c r="J28" s="14"/>
      <c r="K28" s="14"/>
      <c r="L28" s="14"/>
      <c r="M28" s="14"/>
      <c r="N28" s="14"/>
      <c r="O28" s="14"/>
      <c r="P28" s="14"/>
      <c r="Q28" s="14"/>
      <c r="R28" s="14"/>
      <c r="S28" s="14"/>
      <c r="T28" s="14"/>
      <c r="U28" s="14"/>
      <c r="V28" s="14"/>
      <c r="W28" s="14"/>
      <c r="X28" s="14"/>
      <c r="Y28" s="14"/>
      <c r="Z28" s="14"/>
    </row>
    <row r="29" spans="1:26" ht="13.5" customHeight="1" x14ac:dyDescent="0.3">
      <c r="A29" s="9"/>
      <c r="B29" s="61" t="s">
        <v>134</v>
      </c>
      <c r="C29" s="175">
        <v>0.46</v>
      </c>
      <c r="D29" s="175">
        <v>0.46</v>
      </c>
      <c r="E29" s="175">
        <v>0.4</v>
      </c>
      <c r="F29" s="175">
        <v>0.38</v>
      </c>
      <c r="G29" s="176">
        <v>0.32</v>
      </c>
      <c r="H29" s="14"/>
      <c r="I29" s="14"/>
      <c r="J29" s="14"/>
      <c r="K29" s="14"/>
      <c r="L29" s="14"/>
      <c r="M29" s="14"/>
      <c r="N29" s="14"/>
      <c r="O29" s="14"/>
      <c r="P29" s="14"/>
      <c r="Q29" s="14"/>
      <c r="R29" s="14"/>
      <c r="S29" s="14"/>
      <c r="T29" s="14"/>
      <c r="U29" s="14"/>
      <c r="V29" s="14"/>
      <c r="W29" s="14"/>
      <c r="X29" s="14"/>
      <c r="Y29" s="14"/>
      <c r="Z29" s="14"/>
    </row>
    <row r="30" spans="1:26" ht="13.5" customHeight="1" x14ac:dyDescent="0.3">
      <c r="A30" s="9"/>
      <c r="B30" s="61" t="s">
        <v>135</v>
      </c>
      <c r="C30" s="175">
        <v>0.15</v>
      </c>
      <c r="D30" s="175">
        <v>0.2</v>
      </c>
      <c r="E30" s="175">
        <v>0.21</v>
      </c>
      <c r="F30" s="175">
        <v>0.25</v>
      </c>
      <c r="G30" s="176">
        <v>0.2</v>
      </c>
      <c r="H30" s="14"/>
      <c r="I30" s="14"/>
      <c r="J30" s="14"/>
      <c r="K30" s="14"/>
      <c r="L30" s="14"/>
      <c r="M30" s="14"/>
      <c r="N30" s="14"/>
      <c r="O30" s="14"/>
      <c r="P30" s="14"/>
      <c r="Q30" s="14"/>
      <c r="R30" s="14"/>
      <c r="S30" s="14"/>
      <c r="T30" s="14"/>
      <c r="U30" s="14"/>
      <c r="V30" s="14"/>
      <c r="W30" s="14"/>
      <c r="X30" s="14"/>
      <c r="Y30" s="14"/>
      <c r="Z30" s="14"/>
    </row>
    <row r="31" spans="1:26" ht="13.5" customHeight="1" x14ac:dyDescent="0.3">
      <c r="A31" s="9"/>
      <c r="B31" s="63" t="s">
        <v>719</v>
      </c>
      <c r="C31" s="199">
        <v>0.35</v>
      </c>
      <c r="D31" s="199">
        <v>0.36</v>
      </c>
      <c r="E31" s="199">
        <v>0.33</v>
      </c>
      <c r="F31" s="199">
        <v>0.33</v>
      </c>
      <c r="G31" s="200">
        <v>0.28000000000000003</v>
      </c>
      <c r="H31" s="128"/>
      <c r="I31" s="14"/>
      <c r="J31" s="14"/>
      <c r="K31" s="14"/>
      <c r="L31" s="14"/>
      <c r="M31" s="14"/>
      <c r="N31" s="14"/>
      <c r="O31" s="14"/>
      <c r="P31" s="14"/>
      <c r="Q31" s="14"/>
      <c r="R31" s="14"/>
      <c r="S31" s="14"/>
      <c r="T31" s="14"/>
      <c r="U31" s="14"/>
      <c r="V31" s="14"/>
      <c r="W31" s="14"/>
      <c r="X31" s="14"/>
      <c r="Y31" s="14"/>
      <c r="Z31" s="14"/>
    </row>
    <row r="32" spans="1:26" s="56" customFormat="1" x14ac:dyDescent="0.3">
      <c r="A32" s="131"/>
      <c r="B32" s="65"/>
      <c r="C32" s="177"/>
      <c r="D32" s="178"/>
      <c r="E32" s="178"/>
      <c r="F32" s="178"/>
      <c r="G32" s="179"/>
      <c r="H32" s="111"/>
      <c r="I32" s="131"/>
      <c r="J32" s="131"/>
      <c r="K32" s="131"/>
      <c r="L32" s="131"/>
      <c r="M32" s="131"/>
      <c r="N32" s="131"/>
      <c r="O32" s="131"/>
      <c r="P32" s="131"/>
      <c r="Q32" s="131"/>
      <c r="R32" s="131"/>
      <c r="S32" s="131"/>
      <c r="T32" s="131"/>
      <c r="U32" s="131"/>
      <c r="V32" s="131"/>
      <c r="W32" s="131"/>
      <c r="X32" s="131"/>
      <c r="Y32" s="131"/>
      <c r="Z32" s="131"/>
    </row>
    <row r="33" spans="1:26" ht="8.1" customHeight="1" x14ac:dyDescent="0.3">
      <c r="A33" s="14"/>
      <c r="B33" s="94"/>
      <c r="C33" s="58"/>
      <c r="D33" s="58"/>
      <c r="E33" s="58"/>
      <c r="F33" s="58"/>
      <c r="G33" s="58"/>
      <c r="H33" s="14"/>
      <c r="I33" s="14"/>
      <c r="J33" s="14"/>
      <c r="K33" s="14"/>
      <c r="L33" s="14"/>
      <c r="M33" s="14"/>
      <c r="N33" s="14"/>
      <c r="O33" s="14"/>
      <c r="P33" s="14"/>
      <c r="Q33" s="14"/>
      <c r="R33" s="14"/>
      <c r="S33" s="14"/>
      <c r="T33" s="14"/>
      <c r="U33" s="14"/>
      <c r="V33" s="14"/>
      <c r="W33" s="14"/>
      <c r="X33" s="14"/>
      <c r="Y33" s="14"/>
      <c r="Z33" s="14"/>
    </row>
    <row r="34" spans="1:26" ht="21.75" customHeight="1" x14ac:dyDescent="0.3">
      <c r="A34" s="338"/>
      <c r="B34" s="594" t="s">
        <v>732</v>
      </c>
      <c r="C34" s="594"/>
      <c r="D34" s="594"/>
      <c r="E34" s="594"/>
      <c r="F34" s="594"/>
      <c r="G34" s="594"/>
      <c r="H34" s="130"/>
      <c r="I34" s="14"/>
      <c r="J34" s="14"/>
      <c r="K34" s="14"/>
      <c r="L34" s="14"/>
      <c r="M34" s="14"/>
      <c r="N34" s="14"/>
      <c r="O34" s="14"/>
      <c r="P34" s="14"/>
      <c r="Q34" s="14"/>
      <c r="R34" s="14"/>
      <c r="S34" s="14"/>
      <c r="T34" s="14"/>
      <c r="U34" s="14"/>
      <c r="V34" s="14"/>
      <c r="W34" s="14"/>
      <c r="X34" s="14"/>
      <c r="Y34" s="14"/>
      <c r="Z34" s="14"/>
    </row>
    <row r="35" spans="1:26" ht="12" customHeight="1" x14ac:dyDescent="0.3">
      <c r="A35" s="338"/>
      <c r="B35" s="615" t="s">
        <v>733</v>
      </c>
      <c r="C35" s="615"/>
      <c r="D35" s="615"/>
      <c r="E35" s="615"/>
      <c r="F35" s="615"/>
      <c r="G35" s="615"/>
      <c r="H35" s="130"/>
      <c r="I35" s="14"/>
      <c r="J35" s="14"/>
      <c r="K35" s="14"/>
      <c r="L35" s="14"/>
      <c r="M35" s="14"/>
      <c r="N35" s="14"/>
      <c r="O35" s="14"/>
      <c r="P35" s="14"/>
      <c r="Q35" s="14"/>
      <c r="R35" s="14"/>
      <c r="S35" s="14"/>
      <c r="T35" s="14"/>
      <c r="U35" s="14"/>
      <c r="V35" s="14"/>
      <c r="W35" s="14"/>
      <c r="X35" s="14"/>
      <c r="Y35" s="14"/>
      <c r="Z35" s="14"/>
    </row>
    <row r="36" spans="1:26" ht="24" customHeight="1" x14ac:dyDescent="0.3">
      <c r="A36" s="9"/>
      <c r="B36" s="586" t="s">
        <v>813</v>
      </c>
      <c r="C36" s="586"/>
      <c r="D36" s="586"/>
      <c r="E36" s="586"/>
      <c r="F36" s="586"/>
      <c r="G36" s="586"/>
      <c r="H36" s="130"/>
      <c r="I36" s="14"/>
      <c r="J36" s="14"/>
      <c r="K36" s="14"/>
      <c r="L36" s="14"/>
      <c r="M36" s="14"/>
      <c r="N36" s="14"/>
      <c r="O36" s="14"/>
      <c r="P36" s="14"/>
      <c r="Q36" s="14"/>
      <c r="R36" s="14"/>
      <c r="S36" s="14"/>
      <c r="T36" s="14"/>
      <c r="U36" s="14"/>
      <c r="V36" s="14"/>
      <c r="W36" s="14"/>
      <c r="X36" s="14"/>
      <c r="Y36" s="14"/>
      <c r="Z36" s="14"/>
    </row>
    <row r="37" spans="1:26" ht="11.45" customHeight="1" x14ac:dyDescent="0.3">
      <c r="A37" s="338"/>
      <c r="B37" s="615" t="s">
        <v>738</v>
      </c>
      <c r="C37" s="615"/>
      <c r="D37" s="615"/>
      <c r="E37" s="615"/>
      <c r="F37" s="615"/>
      <c r="G37" s="615"/>
      <c r="H37" s="130"/>
      <c r="I37" s="14"/>
      <c r="J37" s="14"/>
      <c r="K37" s="14"/>
      <c r="L37" s="14"/>
      <c r="M37" s="14"/>
      <c r="N37" s="14"/>
      <c r="O37" s="14"/>
      <c r="P37" s="14"/>
      <c r="Q37" s="14"/>
      <c r="R37" s="14"/>
      <c r="S37" s="14"/>
      <c r="T37" s="14"/>
      <c r="U37" s="14"/>
      <c r="V37" s="14"/>
      <c r="W37" s="14"/>
      <c r="X37" s="14"/>
      <c r="Y37" s="14"/>
      <c r="Z37" s="14"/>
    </row>
    <row r="38" spans="1:26" ht="11.45" customHeight="1" x14ac:dyDescent="0.3">
      <c r="A38" s="338"/>
      <c r="B38" s="615" t="s">
        <v>739</v>
      </c>
      <c r="C38" s="615"/>
      <c r="D38" s="615"/>
      <c r="E38" s="615"/>
      <c r="F38" s="615"/>
      <c r="G38" s="615"/>
      <c r="H38" s="130"/>
      <c r="I38" s="14"/>
      <c r="J38" s="14"/>
      <c r="K38" s="14"/>
      <c r="L38" s="14"/>
      <c r="M38" s="14"/>
      <c r="N38" s="14"/>
      <c r="O38" s="14"/>
      <c r="P38" s="14"/>
      <c r="Q38" s="14"/>
      <c r="R38" s="14"/>
      <c r="S38" s="14"/>
      <c r="T38" s="14"/>
      <c r="U38" s="14"/>
      <c r="V38" s="14"/>
      <c r="W38" s="14"/>
      <c r="X38" s="14"/>
      <c r="Y38" s="14"/>
      <c r="Z38" s="14"/>
    </row>
    <row r="39" spans="1:26" ht="11.45" customHeight="1" x14ac:dyDescent="0.3">
      <c r="A39" s="338"/>
      <c r="B39" s="615" t="s">
        <v>742</v>
      </c>
      <c r="C39" s="615"/>
      <c r="D39" s="615"/>
      <c r="E39" s="615"/>
      <c r="F39" s="615"/>
      <c r="G39" s="615"/>
      <c r="H39" s="130"/>
      <c r="I39" s="14"/>
      <c r="J39" s="14"/>
      <c r="K39" s="14"/>
      <c r="L39" s="14"/>
      <c r="M39" s="14"/>
      <c r="N39" s="14"/>
      <c r="O39" s="14"/>
      <c r="P39" s="14"/>
      <c r="Q39" s="14"/>
      <c r="R39" s="14"/>
      <c r="S39" s="14"/>
      <c r="T39" s="14"/>
      <c r="U39" s="14"/>
      <c r="V39" s="14"/>
      <c r="W39" s="14"/>
      <c r="X39" s="14"/>
      <c r="Y39" s="14"/>
      <c r="Z39" s="14"/>
    </row>
    <row r="40" spans="1:26" ht="66.75" customHeight="1" x14ac:dyDescent="0.3">
      <c r="A40" s="338"/>
      <c r="B40" s="586"/>
      <c r="C40" s="586"/>
      <c r="D40" s="586"/>
      <c r="E40" s="586"/>
      <c r="F40" s="586"/>
      <c r="G40" s="586"/>
      <c r="H40" s="130"/>
      <c r="I40" s="14"/>
      <c r="J40" s="14"/>
      <c r="K40" s="14"/>
      <c r="L40" s="14"/>
      <c r="M40" s="14"/>
      <c r="N40" s="14"/>
      <c r="O40" s="14"/>
      <c r="P40" s="14"/>
      <c r="Q40" s="14"/>
      <c r="R40" s="14"/>
      <c r="S40" s="14"/>
      <c r="T40" s="14"/>
      <c r="U40" s="14"/>
      <c r="V40" s="14"/>
      <c r="W40" s="14"/>
      <c r="X40" s="14"/>
      <c r="Y40" s="14"/>
      <c r="Z40" s="14"/>
    </row>
    <row r="41" spans="1:26" x14ac:dyDescent="0.3">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x14ac:dyDescent="0.3">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x14ac:dyDescent="0.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x14ac:dyDescent="0.3">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x14ac:dyDescent="0.3">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x14ac:dyDescent="0.3">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x14ac:dyDescent="0.3">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x14ac:dyDescent="0.3">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x14ac:dyDescent="0.3">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x14ac:dyDescent="0.3">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x14ac:dyDescent="0.3">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x14ac:dyDescent="0.3">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x14ac:dyDescent="0.3">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x14ac:dyDescent="0.3">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x14ac:dyDescent="0.3">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x14ac:dyDescent="0.3">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x14ac:dyDescent="0.3">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x14ac:dyDescent="0.3">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x14ac:dyDescent="0.3">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x14ac:dyDescent="0.3">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x14ac:dyDescent="0.3">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x14ac:dyDescent="0.3">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x14ac:dyDescent="0.3">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x14ac:dyDescent="0.3">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x14ac:dyDescent="0.3">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x14ac:dyDescent="0.3">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x14ac:dyDescent="0.3">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x14ac:dyDescent="0.3">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x14ac:dyDescent="0.3">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x14ac:dyDescent="0.3">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x14ac:dyDescent="0.3">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x14ac:dyDescent="0.3">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x14ac:dyDescent="0.3">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x14ac:dyDescent="0.3">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x14ac:dyDescent="0.3">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x14ac:dyDescent="0.3">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x14ac:dyDescent="0.3">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x14ac:dyDescent="0.3">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x14ac:dyDescent="0.3">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x14ac:dyDescent="0.3">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x14ac:dyDescent="0.3">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x14ac:dyDescent="0.3">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x14ac:dyDescent="0.3">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x14ac:dyDescent="0.3">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x14ac:dyDescent="0.3">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x14ac:dyDescent="0.3">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x14ac:dyDescent="0.3">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x14ac:dyDescent="0.3">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x14ac:dyDescent="0.3">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x14ac:dyDescent="0.3">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x14ac:dyDescent="0.3">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x14ac:dyDescent="0.3">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x14ac:dyDescent="0.3">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x14ac:dyDescent="0.3">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x14ac:dyDescent="0.3">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x14ac:dyDescent="0.3">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x14ac:dyDescent="0.3">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sheetData>
  <mergeCells count="7">
    <mergeCell ref="B35:G35"/>
    <mergeCell ref="B40:G40"/>
    <mergeCell ref="B34:G34"/>
    <mergeCell ref="B36:G36"/>
    <mergeCell ref="B39:G39"/>
    <mergeCell ref="B38:G38"/>
    <mergeCell ref="B37:G37"/>
  </mergeCells>
  <printOptions horizontalCentered="1"/>
  <pageMargins left="0.25" right="0.25" top="0.75" bottom="0.75" header="0.3" footer="0.3"/>
  <pageSetup scale="96" orientation="landscape" r:id="rId1"/>
  <headerFooter>
    <oddFooter>&amp;C&amp;"Century Gothic,Regular"&amp;9Page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D34D3-BD23-41D3-88DE-9916F536029B}">
  <sheetPr codeName="Sheet14">
    <tabColor rgb="FF46263D"/>
    <pageSetUpPr fitToPage="1"/>
  </sheetPr>
  <dimension ref="A1:Z98"/>
  <sheetViews>
    <sheetView zoomScale="130" zoomScaleNormal="130" zoomScaleSheetLayoutView="160" workbookViewId="0">
      <pane ySplit="4" topLeftCell="A5" activePane="bottomLeft" state="frozen"/>
      <selection activeCell="I28" sqref="I28"/>
      <selection pane="bottomLeft" activeCell="I28" sqref="I28"/>
    </sheetView>
  </sheetViews>
  <sheetFormatPr defaultColWidth="9.140625" defaultRowHeight="13.5" x14ac:dyDescent="0.3"/>
  <cols>
    <col min="1" max="1" width="9.140625" style="54"/>
    <col min="2" max="2" width="45.7109375" style="54" customWidth="1"/>
    <col min="3" max="7" width="13.7109375" style="54" customWidth="1"/>
    <col min="8" max="16384" width="9.140625" style="54"/>
  </cols>
  <sheetData>
    <row r="1" spans="1:26" ht="20.45" customHeight="1" x14ac:dyDescent="0.3">
      <c r="A1" s="14"/>
      <c r="B1" s="50" t="s">
        <v>25</v>
      </c>
      <c r="C1" s="51"/>
      <c r="D1" s="51"/>
      <c r="E1" s="51"/>
      <c r="F1" s="51"/>
      <c r="G1" s="2"/>
      <c r="H1" s="14"/>
      <c r="I1" s="14"/>
      <c r="J1" s="14"/>
      <c r="K1" s="14"/>
      <c r="L1" s="14"/>
      <c r="M1" s="14"/>
      <c r="N1" s="14"/>
      <c r="O1" s="14"/>
      <c r="P1" s="14"/>
      <c r="Q1" s="14"/>
      <c r="R1" s="14"/>
      <c r="S1" s="14"/>
      <c r="T1" s="14"/>
      <c r="U1" s="14"/>
      <c r="V1" s="14"/>
      <c r="W1" s="14"/>
      <c r="X1" s="14"/>
      <c r="Y1" s="14"/>
      <c r="Z1" s="14"/>
    </row>
    <row r="2" spans="1:26" ht="13.5" customHeight="1" x14ac:dyDescent="0.3">
      <c r="A2" s="14"/>
      <c r="B2" s="447" t="s">
        <v>128</v>
      </c>
      <c r="C2" s="450"/>
      <c r="D2" s="448"/>
      <c r="E2" s="448"/>
      <c r="F2" s="448"/>
      <c r="G2" s="449"/>
      <c r="H2" s="14"/>
      <c r="I2" s="14"/>
      <c r="J2" s="14"/>
      <c r="K2" s="14"/>
      <c r="L2" s="14"/>
      <c r="M2" s="14"/>
      <c r="N2" s="14"/>
      <c r="O2" s="14"/>
      <c r="P2" s="14"/>
      <c r="Q2" s="14"/>
      <c r="R2" s="14"/>
      <c r="S2" s="14"/>
      <c r="T2" s="14"/>
      <c r="U2" s="14"/>
      <c r="V2" s="14"/>
      <c r="W2" s="14"/>
      <c r="X2" s="14"/>
      <c r="Y2" s="14"/>
      <c r="Z2" s="14"/>
    </row>
    <row r="3" spans="1:26" x14ac:dyDescent="0.3">
      <c r="A3" s="14"/>
      <c r="B3" s="52"/>
      <c r="C3" s="168">
        <v>2016</v>
      </c>
      <c r="D3" s="168">
        <v>2017</v>
      </c>
      <c r="E3" s="168">
        <v>2018</v>
      </c>
      <c r="F3" s="168">
        <v>2019</v>
      </c>
      <c r="G3" s="169">
        <v>2020</v>
      </c>
      <c r="H3" s="14"/>
      <c r="I3" s="14"/>
      <c r="J3" s="14"/>
      <c r="K3" s="14"/>
      <c r="L3" s="14"/>
      <c r="M3" s="14"/>
      <c r="N3" s="14"/>
      <c r="O3" s="14"/>
      <c r="P3" s="14"/>
      <c r="Q3" s="14"/>
      <c r="R3" s="14"/>
      <c r="S3" s="14"/>
      <c r="T3" s="14"/>
      <c r="U3" s="14"/>
      <c r="V3" s="14"/>
      <c r="W3" s="14"/>
      <c r="X3" s="14"/>
      <c r="Y3" s="14"/>
      <c r="Z3" s="14"/>
    </row>
    <row r="4" spans="1:26" ht="15.75" customHeight="1" x14ac:dyDescent="0.3">
      <c r="A4" s="14"/>
      <c r="B4" s="53" t="s">
        <v>137</v>
      </c>
      <c r="C4" s="49"/>
      <c r="D4" s="49"/>
      <c r="E4" s="49"/>
      <c r="F4" s="49"/>
      <c r="G4" s="1"/>
      <c r="H4" s="14"/>
      <c r="I4" s="14"/>
      <c r="J4" s="14"/>
      <c r="K4" s="14"/>
      <c r="L4" s="14"/>
      <c r="M4" s="14"/>
      <c r="N4" s="14"/>
      <c r="O4" s="14"/>
      <c r="P4" s="14"/>
      <c r="Q4" s="14"/>
      <c r="R4" s="14"/>
      <c r="S4" s="14"/>
      <c r="T4" s="14"/>
      <c r="U4" s="14"/>
      <c r="V4" s="14"/>
      <c r="W4" s="14"/>
      <c r="X4" s="14"/>
      <c r="Y4" s="14"/>
      <c r="Z4" s="14"/>
    </row>
    <row r="5" spans="1:26" ht="13.5" customHeight="1" x14ac:dyDescent="0.3">
      <c r="A5" s="14"/>
      <c r="B5" s="59" t="s">
        <v>138</v>
      </c>
      <c r="C5" s="66">
        <v>30000</v>
      </c>
      <c r="D5" s="66">
        <v>25200</v>
      </c>
      <c r="E5" s="66">
        <v>26800</v>
      </c>
      <c r="F5" s="66">
        <v>27500</v>
      </c>
      <c r="G5" s="260">
        <v>24500</v>
      </c>
      <c r="H5" s="269"/>
      <c r="I5" s="14"/>
      <c r="J5" s="14"/>
      <c r="K5" s="14"/>
      <c r="L5" s="14"/>
      <c r="M5" s="14"/>
      <c r="N5" s="14"/>
      <c r="O5" s="14"/>
      <c r="P5" s="14"/>
      <c r="Q5" s="14"/>
      <c r="R5" s="14"/>
      <c r="S5" s="14"/>
      <c r="T5" s="14"/>
      <c r="U5" s="14"/>
      <c r="V5" s="14"/>
      <c r="W5" s="14"/>
      <c r="X5" s="14"/>
      <c r="Y5" s="14"/>
      <c r="Z5" s="14"/>
    </row>
    <row r="6" spans="1:26" ht="13.5" customHeight="1" x14ac:dyDescent="0.3">
      <c r="A6" s="14"/>
      <c r="B6" s="59" t="s">
        <v>139</v>
      </c>
      <c r="C6" s="66">
        <v>29100</v>
      </c>
      <c r="D6" s="66">
        <v>28000</v>
      </c>
      <c r="E6" s="66">
        <v>38800</v>
      </c>
      <c r="F6" s="66">
        <v>40600</v>
      </c>
      <c r="G6" s="67">
        <v>33800</v>
      </c>
      <c r="H6" s="269"/>
      <c r="I6" s="14"/>
      <c r="J6" s="14"/>
      <c r="K6" s="14"/>
      <c r="L6" s="14"/>
      <c r="M6" s="14"/>
      <c r="N6" s="14"/>
      <c r="O6" s="14"/>
      <c r="P6" s="14"/>
      <c r="Q6" s="14"/>
      <c r="R6" s="14"/>
      <c r="S6" s="14"/>
      <c r="T6" s="14"/>
      <c r="U6" s="14"/>
      <c r="V6" s="14"/>
      <c r="W6" s="14"/>
      <c r="X6" s="14"/>
      <c r="Y6" s="14"/>
      <c r="Z6" s="14"/>
    </row>
    <row r="7" spans="1:26" ht="13.5" customHeight="1" x14ac:dyDescent="0.3">
      <c r="A7" s="14"/>
      <c r="B7" s="64"/>
      <c r="C7" s="406"/>
      <c r="D7" s="406"/>
      <c r="E7" s="406"/>
      <c r="F7" s="406"/>
      <c r="G7" s="69"/>
      <c r="H7" s="269"/>
      <c r="I7" s="14"/>
      <c r="J7" s="14"/>
      <c r="K7" s="14"/>
      <c r="L7" s="14"/>
      <c r="M7" s="14"/>
      <c r="N7" s="14"/>
      <c r="O7" s="14"/>
      <c r="P7" s="14"/>
      <c r="Q7" s="14"/>
      <c r="R7" s="14"/>
      <c r="S7" s="14"/>
      <c r="T7" s="14"/>
      <c r="U7" s="14"/>
      <c r="V7" s="14"/>
      <c r="W7" s="14"/>
      <c r="X7" s="14"/>
      <c r="Y7" s="14"/>
      <c r="Z7" s="14"/>
    </row>
    <row r="8" spans="1:26" ht="13.5" customHeight="1" x14ac:dyDescent="0.3">
      <c r="A8" s="46"/>
      <c r="B8" s="60" t="s">
        <v>743</v>
      </c>
      <c r="C8" s="407"/>
      <c r="D8" s="407"/>
      <c r="E8" s="407"/>
      <c r="F8" s="407"/>
      <c r="G8" s="408"/>
      <c r="H8" s="267"/>
      <c r="I8" s="14"/>
      <c r="J8" s="14"/>
      <c r="K8" s="14"/>
      <c r="L8" s="14"/>
      <c r="M8" s="14"/>
      <c r="N8" s="14"/>
      <c r="O8" s="14"/>
      <c r="P8" s="14"/>
      <c r="Q8" s="14"/>
      <c r="R8" s="14"/>
      <c r="S8" s="14"/>
      <c r="T8" s="14"/>
      <c r="U8" s="14"/>
      <c r="V8" s="14"/>
      <c r="W8" s="14"/>
      <c r="X8" s="14"/>
      <c r="Y8" s="14"/>
      <c r="Z8" s="14"/>
    </row>
    <row r="9" spans="1:26" ht="13.5" customHeight="1" x14ac:dyDescent="0.3">
      <c r="A9" s="46"/>
      <c r="B9" s="61" t="s">
        <v>140</v>
      </c>
      <c r="C9" s="204">
        <v>0.77609980302035453</v>
      </c>
      <c r="D9" s="204">
        <v>0.7124164414734746</v>
      </c>
      <c r="E9" s="204">
        <v>0.70603156708004511</v>
      </c>
      <c r="F9" s="204">
        <v>0.73050058207217694</v>
      </c>
      <c r="G9" s="205">
        <v>0.73032336790726049</v>
      </c>
      <c r="H9" s="267"/>
      <c r="I9" s="14"/>
      <c r="J9" s="14"/>
      <c r="K9" s="14"/>
      <c r="L9" s="14"/>
      <c r="M9" s="14"/>
      <c r="N9" s="14"/>
      <c r="O9" s="14"/>
      <c r="P9" s="14"/>
      <c r="Q9" s="14"/>
      <c r="R9" s="14"/>
      <c r="S9" s="14"/>
      <c r="T9" s="14"/>
      <c r="U9" s="14"/>
      <c r="V9" s="14"/>
      <c r="W9" s="14"/>
      <c r="X9" s="14"/>
      <c r="Y9" s="14"/>
      <c r="Z9" s="14"/>
    </row>
    <row r="10" spans="1:26" ht="13.5" customHeight="1" x14ac:dyDescent="0.3">
      <c r="A10" s="46"/>
      <c r="B10" s="61" t="s">
        <v>141</v>
      </c>
      <c r="C10" s="204">
        <v>0.66216216216216217</v>
      </c>
      <c r="D10" s="204">
        <v>0.72786647314949204</v>
      </c>
      <c r="E10" s="204">
        <v>0.71848739495798319</v>
      </c>
      <c r="F10" s="204">
        <v>0.66134185303514381</v>
      </c>
      <c r="G10" s="205">
        <v>0.67034834324553949</v>
      </c>
      <c r="H10" s="267"/>
      <c r="I10" s="14"/>
      <c r="J10" s="14"/>
      <c r="K10" s="14"/>
      <c r="L10" s="14"/>
      <c r="M10" s="14"/>
      <c r="N10" s="14"/>
      <c r="O10" s="14"/>
      <c r="P10" s="14"/>
      <c r="Q10" s="14"/>
      <c r="R10" s="14"/>
      <c r="S10" s="14"/>
      <c r="T10" s="14"/>
      <c r="U10" s="14"/>
      <c r="V10" s="14"/>
      <c r="W10" s="14"/>
      <c r="X10" s="14"/>
      <c r="Y10" s="14"/>
      <c r="Z10" s="14"/>
    </row>
    <row r="11" spans="1:26" ht="13.5" customHeight="1" x14ac:dyDescent="0.3">
      <c r="A11" s="46"/>
      <c r="B11" s="61" t="s">
        <v>142</v>
      </c>
      <c r="C11" s="204">
        <v>0.67226263756761795</v>
      </c>
      <c r="D11" s="204">
        <v>0.657529493407356</v>
      </c>
      <c r="E11" s="204">
        <v>0.65298142717497554</v>
      </c>
      <c r="F11" s="204">
        <v>0.64952910297977462</v>
      </c>
      <c r="G11" s="205">
        <v>0.65572315882874888</v>
      </c>
      <c r="H11" s="267"/>
      <c r="I11" s="14"/>
      <c r="J11" s="14"/>
      <c r="K11" s="14"/>
      <c r="L11" s="14"/>
      <c r="M11" s="14"/>
      <c r="N11" s="14"/>
      <c r="O11" s="14"/>
      <c r="P11" s="14"/>
      <c r="Q11" s="14"/>
      <c r="R11" s="14"/>
      <c r="S11" s="14"/>
      <c r="T11" s="14"/>
      <c r="U11" s="14"/>
      <c r="V11" s="14"/>
      <c r="W11" s="14"/>
      <c r="X11" s="14"/>
      <c r="Y11" s="14"/>
      <c r="Z11" s="14"/>
    </row>
    <row r="12" spans="1:26" ht="13.5" customHeight="1" x14ac:dyDescent="0.3">
      <c r="A12" s="46"/>
      <c r="B12" s="61" t="s">
        <v>143</v>
      </c>
      <c r="C12" s="204">
        <v>0</v>
      </c>
      <c r="D12" s="204">
        <v>0</v>
      </c>
      <c r="E12" s="204">
        <v>0</v>
      </c>
      <c r="F12" s="204">
        <v>0</v>
      </c>
      <c r="G12" s="205">
        <v>0</v>
      </c>
      <c r="H12" s="267"/>
      <c r="I12" s="14"/>
      <c r="J12" s="14"/>
      <c r="K12" s="14"/>
      <c r="L12" s="14"/>
      <c r="M12" s="14"/>
      <c r="N12" s="14"/>
      <c r="O12" s="14"/>
      <c r="P12" s="14"/>
      <c r="Q12" s="14"/>
      <c r="R12" s="14"/>
      <c r="S12" s="14"/>
      <c r="T12" s="14"/>
      <c r="U12" s="14"/>
      <c r="V12" s="14"/>
      <c r="W12" s="14"/>
      <c r="X12" s="14"/>
      <c r="Y12" s="14"/>
      <c r="Z12" s="14"/>
    </row>
    <row r="13" spans="1:26" ht="13.5" customHeight="1" x14ac:dyDescent="0.3">
      <c r="A13" s="14"/>
      <c r="B13" s="63" t="s">
        <v>744</v>
      </c>
      <c r="C13" s="154">
        <v>0.46655328798185941</v>
      </c>
      <c r="D13" s="154">
        <v>0.38960213045033587</v>
      </c>
      <c r="E13" s="154">
        <v>0.37414788601229282</v>
      </c>
      <c r="F13" s="154">
        <v>0.36761479964902016</v>
      </c>
      <c r="G13" s="155">
        <v>0.37777053455019555</v>
      </c>
      <c r="H13" s="343"/>
      <c r="I13" s="14"/>
      <c r="J13" s="14"/>
      <c r="K13" s="14"/>
      <c r="L13" s="14"/>
      <c r="M13" s="14"/>
      <c r="N13" s="14"/>
      <c r="O13" s="14"/>
      <c r="P13" s="14"/>
      <c r="Q13" s="14"/>
      <c r="R13" s="14"/>
      <c r="S13" s="14"/>
      <c r="T13" s="14"/>
      <c r="U13" s="14"/>
      <c r="V13" s="14"/>
      <c r="W13" s="14"/>
      <c r="X13" s="14"/>
      <c r="Y13" s="14"/>
      <c r="Z13" s="14"/>
    </row>
    <row r="14" spans="1:26" ht="13.5" customHeight="1" x14ac:dyDescent="0.3">
      <c r="A14" s="46"/>
      <c r="B14" s="61"/>
      <c r="C14" s="204"/>
      <c r="D14" s="145"/>
      <c r="E14" s="145"/>
      <c r="F14" s="145"/>
      <c r="G14" s="142"/>
      <c r="H14" s="267"/>
      <c r="I14" s="14"/>
      <c r="J14" s="14"/>
      <c r="K14" s="14"/>
      <c r="L14" s="14"/>
      <c r="M14" s="14"/>
      <c r="N14" s="14"/>
      <c r="O14" s="14"/>
      <c r="P14" s="14"/>
      <c r="Q14" s="14"/>
      <c r="R14" s="14"/>
      <c r="S14" s="14"/>
      <c r="T14" s="14"/>
      <c r="U14" s="14"/>
      <c r="V14" s="14"/>
      <c r="W14" s="14"/>
      <c r="X14" s="14"/>
      <c r="Y14" s="14"/>
      <c r="Z14" s="14"/>
    </row>
    <row r="15" spans="1:26" ht="13.5" customHeight="1" x14ac:dyDescent="0.3">
      <c r="A15" s="14"/>
      <c r="B15" s="48" t="s">
        <v>745</v>
      </c>
      <c r="C15" s="81"/>
      <c r="D15" s="81"/>
      <c r="E15" s="81"/>
      <c r="F15" s="81"/>
      <c r="G15" s="82"/>
      <c r="H15" s="14"/>
      <c r="I15" s="14"/>
      <c r="J15" s="14"/>
      <c r="K15" s="14"/>
      <c r="L15" s="14"/>
      <c r="M15" s="14"/>
      <c r="N15" s="14"/>
      <c r="O15" s="14"/>
      <c r="P15" s="14"/>
      <c r="Q15" s="14"/>
      <c r="R15" s="14"/>
      <c r="S15" s="14"/>
      <c r="T15" s="14"/>
      <c r="U15" s="14"/>
      <c r="V15" s="14"/>
      <c r="W15" s="14"/>
      <c r="X15" s="14"/>
      <c r="Y15" s="14"/>
      <c r="Z15" s="14"/>
    </row>
    <row r="16" spans="1:26" ht="13.5" customHeight="1" x14ac:dyDescent="0.3">
      <c r="A16" s="14"/>
      <c r="B16" s="60" t="s">
        <v>144</v>
      </c>
      <c r="C16" s="34"/>
      <c r="D16" s="34"/>
      <c r="E16" s="34"/>
      <c r="F16" s="34"/>
      <c r="G16" s="68"/>
      <c r="H16" s="14"/>
      <c r="I16" s="14"/>
      <c r="J16" s="14"/>
      <c r="K16" s="14"/>
      <c r="L16" s="14"/>
      <c r="M16" s="14"/>
      <c r="N16" s="14"/>
      <c r="O16" s="14"/>
      <c r="P16" s="14"/>
      <c r="Q16" s="14"/>
      <c r="R16" s="14"/>
      <c r="S16" s="14"/>
      <c r="T16" s="14"/>
      <c r="U16" s="14"/>
      <c r="V16" s="14"/>
      <c r="W16" s="14"/>
      <c r="X16" s="14"/>
      <c r="Y16" s="14"/>
      <c r="Z16" s="14"/>
    </row>
    <row r="17" spans="1:26" ht="13.5" customHeight="1" x14ac:dyDescent="0.3">
      <c r="A17" s="14"/>
      <c r="B17" s="61" t="s">
        <v>145</v>
      </c>
      <c r="C17" s="145">
        <v>0.13</v>
      </c>
      <c r="D17" s="145">
        <v>0.12</v>
      </c>
      <c r="E17" s="145">
        <v>0.14000000000000001</v>
      </c>
      <c r="F17" s="145">
        <v>0.14000000000000001</v>
      </c>
      <c r="G17" s="142">
        <v>0.12</v>
      </c>
      <c r="H17" s="14"/>
      <c r="I17" s="14"/>
      <c r="J17" s="14"/>
      <c r="K17" s="14"/>
      <c r="L17" s="14"/>
      <c r="M17" s="14"/>
      <c r="N17" s="14"/>
      <c r="O17" s="14"/>
      <c r="P17" s="14"/>
      <c r="Q17" s="14"/>
      <c r="R17" s="14"/>
      <c r="S17" s="14"/>
      <c r="T17" s="14"/>
      <c r="U17" s="14"/>
      <c r="V17" s="14"/>
      <c r="W17" s="14"/>
      <c r="X17" s="14"/>
      <c r="Y17" s="14"/>
      <c r="Z17" s="14"/>
    </row>
    <row r="18" spans="1:26" ht="13.5" customHeight="1" x14ac:dyDescent="0.3">
      <c r="A18" s="14"/>
      <c r="B18" s="61" t="s">
        <v>146</v>
      </c>
      <c r="C18" s="145">
        <v>0.68</v>
      </c>
      <c r="D18" s="145">
        <v>0.67</v>
      </c>
      <c r="E18" s="145">
        <v>0.65</v>
      </c>
      <c r="F18" s="145">
        <v>0.64</v>
      </c>
      <c r="G18" s="147">
        <v>0.66</v>
      </c>
      <c r="H18" s="14"/>
      <c r="I18" s="14"/>
      <c r="J18" s="14"/>
      <c r="K18" s="14"/>
      <c r="L18" s="14"/>
      <c r="M18" s="14"/>
      <c r="N18" s="14"/>
      <c r="O18" s="14"/>
      <c r="P18" s="14"/>
      <c r="Q18" s="14"/>
      <c r="R18" s="14"/>
      <c r="S18" s="14"/>
      <c r="T18" s="14"/>
      <c r="U18" s="14"/>
      <c r="V18" s="14"/>
      <c r="W18" s="14"/>
      <c r="X18" s="14"/>
      <c r="Y18" s="14"/>
      <c r="Z18" s="14"/>
    </row>
    <row r="19" spans="1:26" ht="13.5" customHeight="1" x14ac:dyDescent="0.3">
      <c r="A19" s="14"/>
      <c r="B19" s="61" t="s">
        <v>147</v>
      </c>
      <c r="C19" s="145">
        <v>0.19</v>
      </c>
      <c r="D19" s="145">
        <v>0.21</v>
      </c>
      <c r="E19" s="145">
        <v>0.21</v>
      </c>
      <c r="F19" s="145">
        <v>0.22</v>
      </c>
      <c r="G19" s="147">
        <v>0.22</v>
      </c>
      <c r="H19" s="14"/>
      <c r="I19" s="14"/>
      <c r="J19" s="14"/>
      <c r="K19" s="14"/>
      <c r="L19" s="14"/>
      <c r="M19" s="14"/>
      <c r="N19" s="14"/>
      <c r="O19" s="14"/>
      <c r="P19" s="14"/>
      <c r="Q19" s="14"/>
      <c r="R19" s="14"/>
      <c r="S19" s="14"/>
      <c r="T19" s="14"/>
      <c r="U19" s="14"/>
      <c r="V19" s="14"/>
      <c r="W19" s="14"/>
      <c r="X19" s="14"/>
      <c r="Y19" s="14"/>
      <c r="Z19" s="14"/>
    </row>
    <row r="20" spans="1:26" s="56" customFormat="1" ht="5.0999999999999996" customHeight="1" x14ac:dyDescent="0.3">
      <c r="A20" s="131"/>
      <c r="B20" s="65"/>
      <c r="C20" s="146"/>
      <c r="D20" s="148"/>
      <c r="E20" s="148"/>
      <c r="F20" s="148"/>
      <c r="G20" s="149"/>
      <c r="H20" s="111"/>
      <c r="I20" s="131"/>
      <c r="J20" s="131"/>
      <c r="K20" s="131"/>
      <c r="L20" s="131"/>
      <c r="M20" s="131"/>
      <c r="N20" s="131"/>
      <c r="O20" s="131"/>
      <c r="P20" s="131"/>
      <c r="Q20" s="131"/>
      <c r="R20" s="131"/>
      <c r="S20" s="131"/>
      <c r="T20" s="131"/>
      <c r="U20" s="131"/>
      <c r="V20" s="131"/>
      <c r="W20" s="131"/>
      <c r="X20" s="131"/>
      <c r="Y20" s="131"/>
      <c r="Z20" s="131"/>
    </row>
    <row r="21" spans="1:26" ht="13.5" customHeight="1" x14ac:dyDescent="0.3">
      <c r="A21" s="14"/>
      <c r="B21" s="60" t="s">
        <v>148</v>
      </c>
      <c r="C21" s="143"/>
      <c r="D21" s="143"/>
      <c r="E21" s="143"/>
      <c r="F21" s="143"/>
      <c r="G21" s="144"/>
      <c r="H21" s="14"/>
      <c r="I21" s="14"/>
      <c r="J21" s="14"/>
      <c r="K21" s="14"/>
      <c r="L21" s="14"/>
      <c r="M21" s="14"/>
      <c r="N21" s="14"/>
      <c r="O21" s="14"/>
      <c r="P21" s="14"/>
      <c r="Q21" s="14"/>
      <c r="R21" s="14"/>
      <c r="S21" s="14"/>
      <c r="T21" s="14"/>
      <c r="U21" s="14"/>
      <c r="V21" s="14"/>
      <c r="W21" s="14"/>
      <c r="X21" s="14"/>
      <c r="Y21" s="14"/>
      <c r="Z21" s="14"/>
    </row>
    <row r="22" spans="1:26" ht="13.5" customHeight="1" x14ac:dyDescent="0.3">
      <c r="A22" s="14"/>
      <c r="B22" s="61" t="s">
        <v>149</v>
      </c>
      <c r="C22" s="145">
        <v>0.99</v>
      </c>
      <c r="D22" s="145">
        <v>0.99</v>
      </c>
      <c r="E22" s="145">
        <v>0.99</v>
      </c>
      <c r="F22" s="145">
        <v>0.99</v>
      </c>
      <c r="G22" s="142">
        <v>0.99</v>
      </c>
      <c r="H22" s="14"/>
      <c r="I22" s="14"/>
      <c r="J22" s="14"/>
      <c r="K22" s="14"/>
      <c r="L22" s="14"/>
      <c r="M22" s="14"/>
      <c r="N22" s="14"/>
      <c r="O22" s="14"/>
      <c r="P22" s="14"/>
      <c r="Q22" s="14"/>
      <c r="R22" s="14"/>
      <c r="S22" s="14"/>
      <c r="T22" s="14"/>
      <c r="U22" s="14"/>
      <c r="V22" s="14"/>
      <c r="W22" s="14"/>
      <c r="X22" s="14"/>
      <c r="Y22" s="14"/>
      <c r="Z22" s="14"/>
    </row>
    <row r="23" spans="1:26" ht="13.5" customHeight="1" x14ac:dyDescent="0.3">
      <c r="A23" s="14"/>
      <c r="B23" s="413" t="s">
        <v>150</v>
      </c>
      <c r="C23" s="414">
        <v>0.01</v>
      </c>
      <c r="D23" s="414">
        <v>0.01</v>
      </c>
      <c r="E23" s="414">
        <v>0.01</v>
      </c>
      <c r="F23" s="414">
        <v>0.01</v>
      </c>
      <c r="G23" s="147">
        <v>0.01</v>
      </c>
      <c r="H23" s="14"/>
      <c r="I23" s="14"/>
      <c r="J23" s="14"/>
      <c r="K23" s="14"/>
      <c r="L23" s="14"/>
      <c r="M23" s="14"/>
      <c r="N23" s="14"/>
      <c r="O23" s="14"/>
      <c r="P23" s="14"/>
      <c r="Q23" s="14"/>
      <c r="R23" s="14"/>
      <c r="S23" s="14"/>
      <c r="T23" s="14"/>
      <c r="U23" s="14"/>
      <c r="V23" s="14"/>
      <c r="W23" s="14"/>
      <c r="X23" s="14"/>
      <c r="Y23" s="14"/>
      <c r="Z23" s="14"/>
    </row>
    <row r="24" spans="1:26" s="56" customFormat="1" x14ac:dyDescent="0.3">
      <c r="A24" s="131"/>
      <c r="B24" s="65"/>
      <c r="C24" s="146"/>
      <c r="D24" s="148"/>
      <c r="E24" s="148"/>
      <c r="F24" s="148"/>
      <c r="G24" s="149"/>
      <c r="H24" s="111"/>
      <c r="I24" s="131"/>
      <c r="J24" s="131"/>
      <c r="K24" s="131"/>
      <c r="L24" s="131"/>
      <c r="M24" s="131"/>
      <c r="N24" s="131"/>
      <c r="O24" s="131"/>
      <c r="P24" s="131"/>
      <c r="Q24" s="131"/>
      <c r="R24" s="131"/>
      <c r="S24" s="131"/>
      <c r="T24" s="131"/>
      <c r="U24" s="131"/>
      <c r="V24" s="131"/>
      <c r="W24" s="131"/>
      <c r="X24" s="131"/>
      <c r="Y24" s="131"/>
      <c r="Z24" s="131"/>
    </row>
    <row r="25" spans="1:26" ht="13.5" customHeight="1" x14ac:dyDescent="0.3">
      <c r="A25" s="14"/>
      <c r="B25" s="60" t="s">
        <v>746</v>
      </c>
      <c r="C25" s="616"/>
      <c r="D25" s="616"/>
      <c r="E25" s="616"/>
      <c r="F25" s="616"/>
      <c r="G25" s="617"/>
      <c r="H25" s="14"/>
      <c r="I25" s="14"/>
      <c r="J25" s="14"/>
      <c r="K25" s="14"/>
      <c r="L25" s="14"/>
      <c r="M25" s="14"/>
      <c r="N25" s="14"/>
      <c r="O25" s="14"/>
      <c r="P25" s="14"/>
      <c r="Q25" s="14"/>
      <c r="R25" s="14"/>
      <c r="S25" s="14"/>
      <c r="T25" s="14"/>
      <c r="U25" s="14"/>
      <c r="V25" s="14"/>
      <c r="W25" s="14"/>
      <c r="X25" s="14"/>
      <c r="Y25" s="14"/>
      <c r="Z25" s="14"/>
    </row>
    <row r="26" spans="1:26" ht="13.5" customHeight="1" x14ac:dyDescent="0.3">
      <c r="A26" s="14"/>
      <c r="B26" s="61" t="s">
        <v>670</v>
      </c>
      <c r="C26" s="145">
        <v>0.5884751291111715</v>
      </c>
      <c r="D26" s="145">
        <v>0.56435463316948842</v>
      </c>
      <c r="E26" s="145">
        <v>0.54838709677419351</v>
      </c>
      <c r="F26" s="250">
        <v>0.54403576190102743</v>
      </c>
      <c r="G26" s="247">
        <v>0.53328561202576952</v>
      </c>
      <c r="H26" s="344"/>
      <c r="I26" s="345"/>
      <c r="J26" s="345"/>
      <c r="K26" s="345"/>
      <c r="L26" s="345"/>
      <c r="M26" s="345"/>
      <c r="N26" s="345"/>
      <c r="O26" s="345"/>
      <c r="P26" s="345"/>
      <c r="Q26" s="345"/>
      <c r="R26" s="345"/>
      <c r="S26" s="345"/>
      <c r="T26" s="345"/>
      <c r="U26" s="345"/>
      <c r="V26" s="345"/>
      <c r="W26" s="345"/>
      <c r="X26" s="345"/>
      <c r="Y26" s="345"/>
      <c r="Z26" s="345"/>
    </row>
    <row r="27" spans="1:26" x14ac:dyDescent="0.3">
      <c r="A27" s="14"/>
      <c r="B27" s="90" t="s">
        <v>667</v>
      </c>
      <c r="C27" s="151">
        <v>0.34846425659146507</v>
      </c>
      <c r="D27" s="151">
        <v>0.37256508283269618</v>
      </c>
      <c r="E27" s="151">
        <v>0.37897069687269147</v>
      </c>
      <c r="F27" s="152">
        <v>0.38271508117010433</v>
      </c>
      <c r="G27" s="153">
        <v>0.39504294917680743</v>
      </c>
      <c r="H27" s="345"/>
      <c r="I27" s="345"/>
      <c r="J27" s="345"/>
      <c r="K27" s="345"/>
      <c r="L27" s="345"/>
      <c r="M27" s="345"/>
      <c r="N27" s="345"/>
      <c r="O27" s="345"/>
      <c r="P27" s="345"/>
      <c r="Q27" s="345"/>
      <c r="R27" s="345"/>
      <c r="S27" s="345"/>
      <c r="T27" s="345"/>
      <c r="U27" s="345"/>
      <c r="V27" s="345"/>
      <c r="W27" s="345"/>
      <c r="X27" s="345"/>
      <c r="Y27" s="345"/>
      <c r="Z27" s="345"/>
    </row>
    <row r="28" spans="1:26" x14ac:dyDescent="0.3">
      <c r="A28" s="14"/>
      <c r="B28" s="90" t="s">
        <v>664</v>
      </c>
      <c r="C28" s="151">
        <v>2.6184651626347741E-2</v>
      </c>
      <c r="D28" s="151">
        <v>3.1039504824321863E-2</v>
      </c>
      <c r="E28" s="151">
        <v>3.4720512189115982E-2</v>
      </c>
      <c r="F28" s="152">
        <v>3.4742373147204138E-2</v>
      </c>
      <c r="G28" s="153">
        <v>3.8027916964924836E-2</v>
      </c>
      <c r="H28" s="345"/>
      <c r="I28" s="345"/>
      <c r="J28" s="345"/>
      <c r="K28" s="345"/>
      <c r="L28" s="345"/>
      <c r="M28" s="345"/>
      <c r="N28" s="345"/>
      <c r="O28" s="345"/>
      <c r="P28" s="345"/>
      <c r="Q28" s="345"/>
      <c r="R28" s="345"/>
      <c r="S28" s="345"/>
      <c r="T28" s="345"/>
      <c r="U28" s="345"/>
      <c r="V28" s="345"/>
      <c r="W28" s="345"/>
      <c r="X28" s="345"/>
      <c r="Y28" s="345"/>
      <c r="Z28" s="345"/>
    </row>
    <row r="29" spans="1:26" x14ac:dyDescent="0.3">
      <c r="A29" s="14"/>
      <c r="B29" s="90" t="s">
        <v>665</v>
      </c>
      <c r="C29" s="151">
        <v>1.4677901603696657E-2</v>
      </c>
      <c r="D29" s="151">
        <v>1.4290915710904788E-2</v>
      </c>
      <c r="E29" s="151">
        <v>1.5595501928917344E-2</v>
      </c>
      <c r="F29" s="152">
        <v>1.5292918202493922E-2</v>
      </c>
      <c r="G29" s="153">
        <v>1.395848246241947E-2</v>
      </c>
      <c r="H29" s="345"/>
      <c r="I29" s="345"/>
      <c r="J29" s="345"/>
      <c r="K29" s="345"/>
      <c r="L29" s="345"/>
      <c r="M29" s="345"/>
      <c r="N29" s="345"/>
      <c r="O29" s="345"/>
      <c r="P29" s="345"/>
      <c r="Q29" s="345"/>
      <c r="R29" s="345"/>
      <c r="S29" s="345"/>
      <c r="T29" s="345"/>
      <c r="U29" s="345"/>
      <c r="V29" s="345"/>
      <c r="W29" s="345"/>
      <c r="X29" s="345"/>
      <c r="Y29" s="345"/>
      <c r="Z29" s="345"/>
    </row>
    <row r="30" spans="1:26" x14ac:dyDescent="0.3">
      <c r="A30" s="14"/>
      <c r="B30" s="90" t="s">
        <v>666</v>
      </c>
      <c r="C30" s="151">
        <v>1.8120866177403279E-2</v>
      </c>
      <c r="D30" s="151">
        <v>1.5019115237575096E-2</v>
      </c>
      <c r="E30" s="151">
        <v>1.6662562587211688E-2</v>
      </c>
      <c r="F30" s="152">
        <v>1.5606619088698925E-2</v>
      </c>
      <c r="G30" s="153">
        <v>1.3600572655690766E-2</v>
      </c>
      <c r="H30" s="345"/>
      <c r="I30" s="345"/>
      <c r="J30" s="345"/>
      <c r="K30" s="345"/>
      <c r="L30" s="345"/>
      <c r="M30" s="345"/>
      <c r="N30" s="345"/>
      <c r="O30" s="345"/>
      <c r="P30" s="345"/>
      <c r="Q30" s="345"/>
      <c r="R30" s="345"/>
      <c r="S30" s="345"/>
      <c r="T30" s="345"/>
      <c r="U30" s="345"/>
      <c r="V30" s="345"/>
      <c r="W30" s="345"/>
      <c r="X30" s="345"/>
      <c r="Y30" s="345"/>
      <c r="Z30" s="345"/>
    </row>
    <row r="31" spans="1:26" x14ac:dyDescent="0.3">
      <c r="A31" s="14"/>
      <c r="B31" s="90" t="s">
        <v>668</v>
      </c>
      <c r="C31" s="258">
        <v>1.359064963305246E-3</v>
      </c>
      <c r="D31" s="258">
        <v>1.0922992900054614E-3</v>
      </c>
      <c r="E31" s="258">
        <v>1.8057949601904292E-3</v>
      </c>
      <c r="F31" s="259">
        <v>2.3527566465375263E-3</v>
      </c>
      <c r="G31" s="252">
        <v>2.5053686471009306E-3</v>
      </c>
      <c r="H31" s="345"/>
      <c r="I31" s="345"/>
      <c r="J31" s="345"/>
      <c r="K31" s="345"/>
      <c r="L31" s="345"/>
      <c r="M31" s="345"/>
      <c r="N31" s="345"/>
      <c r="O31" s="345"/>
      <c r="P31" s="345"/>
      <c r="Q31" s="345"/>
      <c r="R31" s="345"/>
      <c r="S31" s="345"/>
      <c r="T31" s="345"/>
      <c r="U31" s="345"/>
      <c r="V31" s="345"/>
      <c r="W31" s="345"/>
      <c r="X31" s="345"/>
      <c r="Y31" s="345"/>
      <c r="Z31" s="345"/>
    </row>
    <row r="32" spans="1:26" x14ac:dyDescent="0.3">
      <c r="A32" s="14"/>
      <c r="B32" s="90" t="s">
        <v>669</v>
      </c>
      <c r="C32" s="258">
        <v>9.9664763975718042E-4</v>
      </c>
      <c r="D32" s="258">
        <v>0</v>
      </c>
      <c r="E32" s="258">
        <v>0</v>
      </c>
      <c r="F32" s="259">
        <v>3.2154340836012861E-3</v>
      </c>
      <c r="G32" s="252">
        <v>3.4001431639226914E-3</v>
      </c>
      <c r="H32" s="345"/>
      <c r="I32" s="345"/>
      <c r="J32" s="345"/>
      <c r="K32" s="345"/>
      <c r="L32" s="345"/>
      <c r="M32" s="345"/>
      <c r="N32" s="345"/>
      <c r="O32" s="345"/>
      <c r="P32" s="345"/>
      <c r="Q32" s="345"/>
      <c r="R32" s="345"/>
      <c r="S32" s="345"/>
      <c r="T32" s="345"/>
      <c r="U32" s="345"/>
      <c r="V32" s="345"/>
      <c r="W32" s="345"/>
      <c r="X32" s="345"/>
      <c r="Y32" s="345"/>
      <c r="Z32" s="345"/>
    </row>
    <row r="33" spans="1:26" s="78" customFormat="1" x14ac:dyDescent="0.3">
      <c r="A33" s="302"/>
      <c r="B33" s="415" t="s">
        <v>671</v>
      </c>
      <c r="C33" s="416">
        <v>1.7214822868533116E-3</v>
      </c>
      <c r="D33" s="416">
        <v>1.6384489350081922E-3</v>
      </c>
      <c r="E33" s="416">
        <v>3.8578346876795536E-3</v>
      </c>
      <c r="F33" s="411">
        <v>2.0390557603325228E-3</v>
      </c>
      <c r="G33" s="412">
        <v>1.7895490336435218E-4</v>
      </c>
      <c r="H33" s="346"/>
      <c r="I33" s="346"/>
      <c r="J33" s="346"/>
      <c r="K33" s="346"/>
      <c r="L33" s="346"/>
      <c r="M33" s="346"/>
      <c r="N33" s="346"/>
      <c r="O33" s="346"/>
      <c r="P33" s="346"/>
      <c r="Q33" s="346"/>
      <c r="R33" s="346"/>
      <c r="S33" s="346"/>
      <c r="T33" s="346"/>
      <c r="U33" s="346"/>
      <c r="V33" s="346"/>
      <c r="W33" s="346"/>
      <c r="X33" s="346"/>
      <c r="Y33" s="346"/>
      <c r="Z33" s="346"/>
    </row>
    <row r="34" spans="1:26" s="56" customFormat="1" x14ac:dyDescent="0.3">
      <c r="A34" s="131"/>
      <c r="B34" s="65"/>
      <c r="C34" s="146"/>
      <c r="D34" s="148"/>
      <c r="E34" s="148"/>
      <c r="F34" s="148"/>
      <c r="G34" s="149"/>
      <c r="H34" s="111"/>
      <c r="I34" s="131"/>
      <c r="J34" s="131"/>
      <c r="K34" s="131"/>
      <c r="L34" s="131"/>
      <c r="M34" s="131"/>
      <c r="N34" s="131"/>
      <c r="O34" s="131"/>
      <c r="P34" s="131"/>
      <c r="Q34" s="131"/>
      <c r="R34" s="131"/>
      <c r="S34" s="131"/>
      <c r="T34" s="131"/>
      <c r="U34" s="131"/>
      <c r="V34" s="131"/>
      <c r="W34" s="131"/>
      <c r="X34" s="131"/>
      <c r="Y34" s="131"/>
      <c r="Z34" s="131"/>
    </row>
    <row r="35" spans="1:26" ht="13.5" customHeight="1" x14ac:dyDescent="0.3">
      <c r="A35" s="14"/>
      <c r="B35" s="60" t="s">
        <v>663</v>
      </c>
      <c r="C35" s="143"/>
      <c r="D35" s="143"/>
      <c r="E35" s="143"/>
      <c r="F35" s="143"/>
      <c r="G35" s="144"/>
      <c r="H35" s="14"/>
      <c r="I35" s="14"/>
      <c r="J35" s="14"/>
      <c r="K35" s="14"/>
      <c r="L35" s="14"/>
      <c r="M35" s="14"/>
      <c r="N35" s="14"/>
      <c r="O35" s="14"/>
      <c r="P35" s="14"/>
      <c r="Q35" s="14"/>
      <c r="R35" s="14"/>
      <c r="S35" s="14"/>
      <c r="T35" s="14"/>
      <c r="U35" s="14"/>
      <c r="V35" s="14"/>
      <c r="W35" s="14"/>
      <c r="X35" s="14"/>
      <c r="Y35" s="14"/>
      <c r="Z35" s="14"/>
    </row>
    <row r="36" spans="1:26" x14ac:dyDescent="0.3">
      <c r="A36" s="14"/>
      <c r="B36" s="248" t="s">
        <v>693</v>
      </c>
      <c r="C36" s="249" t="s">
        <v>40</v>
      </c>
      <c r="D36" s="249" t="s">
        <v>40</v>
      </c>
      <c r="E36" s="249" t="s">
        <v>40</v>
      </c>
      <c r="F36" s="250">
        <v>0.98</v>
      </c>
      <c r="G36" s="251">
        <v>0.98</v>
      </c>
      <c r="H36" s="345"/>
      <c r="I36" s="345"/>
      <c r="J36" s="345"/>
      <c r="K36" s="345"/>
      <c r="L36" s="345"/>
      <c r="M36" s="345"/>
      <c r="N36" s="345"/>
      <c r="O36" s="345"/>
      <c r="P36" s="345"/>
      <c r="Q36" s="345"/>
      <c r="R36" s="345"/>
      <c r="S36" s="345"/>
      <c r="T36" s="345"/>
      <c r="U36" s="345"/>
      <c r="V36" s="345"/>
      <c r="W36" s="345"/>
      <c r="X36" s="345"/>
      <c r="Y36" s="345"/>
      <c r="Z36" s="345"/>
    </row>
    <row r="37" spans="1:26" x14ac:dyDescent="0.3">
      <c r="A37" s="14"/>
      <c r="B37" s="409" t="s">
        <v>694</v>
      </c>
      <c r="C37" s="410" t="s">
        <v>40</v>
      </c>
      <c r="D37" s="410" t="s">
        <v>40</v>
      </c>
      <c r="E37" s="410" t="s">
        <v>40</v>
      </c>
      <c r="F37" s="411">
        <v>0.4</v>
      </c>
      <c r="G37" s="412">
        <v>0.4</v>
      </c>
      <c r="H37" s="345"/>
      <c r="I37" s="345"/>
      <c r="J37" s="345"/>
      <c r="K37" s="345"/>
      <c r="L37" s="345"/>
      <c r="M37" s="345"/>
      <c r="N37" s="345"/>
      <c r="O37" s="345"/>
      <c r="P37" s="345"/>
      <c r="Q37" s="345"/>
      <c r="R37" s="345"/>
      <c r="S37" s="345"/>
      <c r="T37" s="345"/>
      <c r="U37" s="345"/>
      <c r="V37" s="345"/>
      <c r="W37" s="345"/>
      <c r="X37" s="345"/>
      <c r="Y37" s="345"/>
      <c r="Z37" s="345"/>
    </row>
    <row r="38" spans="1:26" s="56" customFormat="1" x14ac:dyDescent="0.3">
      <c r="A38" s="131"/>
      <c r="B38" s="65"/>
      <c r="C38" s="146"/>
      <c r="D38" s="148"/>
      <c r="E38" s="148"/>
      <c r="F38" s="148"/>
      <c r="G38" s="149"/>
      <c r="H38" s="111"/>
      <c r="I38" s="131"/>
      <c r="J38" s="131"/>
      <c r="K38" s="131"/>
      <c r="L38" s="131"/>
      <c r="M38" s="131"/>
      <c r="N38" s="131"/>
      <c r="O38" s="131"/>
      <c r="P38" s="131"/>
      <c r="Q38" s="131"/>
      <c r="R38" s="131"/>
      <c r="S38" s="131"/>
      <c r="T38" s="131"/>
      <c r="U38" s="131"/>
      <c r="V38" s="131"/>
      <c r="W38" s="131"/>
      <c r="X38" s="131"/>
      <c r="Y38" s="131"/>
      <c r="Z38" s="131"/>
    </row>
    <row r="39" spans="1:26" ht="13.5" customHeight="1" x14ac:dyDescent="0.3">
      <c r="A39" s="14"/>
      <c r="B39" s="60" t="s">
        <v>151</v>
      </c>
      <c r="C39" s="143"/>
      <c r="D39" s="143"/>
      <c r="E39" s="143"/>
      <c r="F39" s="143"/>
      <c r="G39" s="144"/>
      <c r="H39" s="14"/>
      <c r="I39" s="14"/>
      <c r="J39" s="14"/>
      <c r="K39" s="14"/>
      <c r="L39" s="14"/>
      <c r="M39" s="14"/>
      <c r="N39" s="14"/>
      <c r="O39" s="14"/>
      <c r="P39" s="14"/>
      <c r="Q39" s="14"/>
      <c r="R39" s="14"/>
      <c r="S39" s="14"/>
      <c r="T39" s="14"/>
      <c r="U39" s="14"/>
      <c r="V39" s="14"/>
      <c r="W39" s="14"/>
      <c r="X39" s="14"/>
      <c r="Y39" s="14"/>
      <c r="Z39" s="14"/>
    </row>
    <row r="40" spans="1:26" ht="13.5" customHeight="1" x14ac:dyDescent="0.3">
      <c r="A40" s="14"/>
      <c r="B40" s="61" t="s">
        <v>143</v>
      </c>
      <c r="C40" s="145">
        <v>0.17</v>
      </c>
      <c r="D40" s="145">
        <v>0.17</v>
      </c>
      <c r="E40" s="145">
        <v>0.18</v>
      </c>
      <c r="F40" s="145">
        <v>0.19</v>
      </c>
      <c r="G40" s="142">
        <v>0.18</v>
      </c>
      <c r="H40" s="14"/>
      <c r="I40" s="14"/>
      <c r="J40" s="14"/>
      <c r="K40" s="14"/>
      <c r="L40" s="14"/>
      <c r="M40" s="14"/>
      <c r="N40" s="14"/>
      <c r="O40" s="14"/>
      <c r="P40" s="14"/>
      <c r="Q40" s="14"/>
      <c r="R40" s="14"/>
      <c r="S40" s="14"/>
      <c r="T40" s="14"/>
      <c r="U40" s="14"/>
      <c r="V40" s="14"/>
      <c r="W40" s="14"/>
      <c r="X40" s="14"/>
      <c r="Y40" s="14"/>
      <c r="Z40" s="14"/>
    </row>
    <row r="41" spans="1:26" ht="13.5" customHeight="1" x14ac:dyDescent="0.3">
      <c r="A41" s="14"/>
      <c r="B41" s="61" t="s">
        <v>152</v>
      </c>
      <c r="C41" s="145">
        <v>0.08</v>
      </c>
      <c r="D41" s="145">
        <v>0.09</v>
      </c>
      <c r="E41" s="145">
        <v>0.1</v>
      </c>
      <c r="F41" s="145">
        <v>0.12</v>
      </c>
      <c r="G41" s="142">
        <v>0.11</v>
      </c>
      <c r="H41" s="14"/>
      <c r="I41" s="14"/>
      <c r="J41" s="14"/>
      <c r="K41" s="14"/>
      <c r="L41" s="14"/>
      <c r="M41" s="14"/>
      <c r="N41" s="14"/>
      <c r="O41" s="14"/>
      <c r="P41" s="14"/>
      <c r="Q41" s="14"/>
      <c r="R41" s="14"/>
      <c r="S41" s="14"/>
      <c r="T41" s="14"/>
      <c r="U41" s="14"/>
      <c r="V41" s="14"/>
      <c r="W41" s="14"/>
      <c r="X41" s="14"/>
      <c r="Y41" s="14"/>
      <c r="Z41" s="14"/>
    </row>
    <row r="42" spans="1:26" ht="13.5" customHeight="1" x14ac:dyDescent="0.3">
      <c r="A42" s="14"/>
      <c r="B42" s="61" t="s">
        <v>153</v>
      </c>
      <c r="C42" s="145">
        <v>0.06</v>
      </c>
      <c r="D42" s="145">
        <v>0.06</v>
      </c>
      <c r="E42" s="145">
        <v>7.0000000000000007E-2</v>
      </c>
      <c r="F42" s="145">
        <v>7.0000000000000007E-2</v>
      </c>
      <c r="G42" s="147">
        <v>0.06</v>
      </c>
      <c r="H42" s="14"/>
      <c r="I42" s="14"/>
      <c r="J42" s="14"/>
      <c r="K42" s="14"/>
      <c r="L42" s="14"/>
      <c r="M42" s="14"/>
      <c r="N42" s="14"/>
      <c r="O42" s="14"/>
      <c r="P42" s="14"/>
      <c r="Q42" s="14"/>
      <c r="R42" s="14"/>
      <c r="S42" s="14"/>
      <c r="T42" s="14"/>
      <c r="U42" s="14"/>
      <c r="V42" s="14"/>
      <c r="W42" s="14"/>
      <c r="X42" s="14"/>
      <c r="Y42" s="14"/>
      <c r="Z42" s="14"/>
    </row>
    <row r="43" spans="1:26" ht="13.5" customHeight="1" x14ac:dyDescent="0.3">
      <c r="A43" s="14"/>
      <c r="B43" s="61" t="s">
        <v>140</v>
      </c>
      <c r="C43" s="145">
        <v>0.05</v>
      </c>
      <c r="D43" s="145">
        <v>0.06</v>
      </c>
      <c r="E43" s="145">
        <v>7.0000000000000007E-2</v>
      </c>
      <c r="F43" s="145">
        <v>7.0000000000000007E-2</v>
      </c>
      <c r="G43" s="142">
        <v>7.0000000000000007E-2</v>
      </c>
      <c r="H43" s="14"/>
      <c r="I43" s="14"/>
      <c r="J43" s="14"/>
      <c r="K43" s="14"/>
      <c r="L43" s="14"/>
      <c r="M43" s="14"/>
      <c r="N43" s="14"/>
      <c r="O43" s="14"/>
      <c r="P43" s="14"/>
      <c r="Q43" s="14"/>
      <c r="R43" s="14"/>
      <c r="S43" s="14"/>
      <c r="T43" s="14"/>
      <c r="U43" s="14"/>
      <c r="V43" s="14"/>
      <c r="W43" s="14"/>
      <c r="X43" s="14"/>
      <c r="Y43" s="14"/>
      <c r="Z43" s="14"/>
    </row>
    <row r="44" spans="1:26" ht="13.5" customHeight="1" x14ac:dyDescent="0.3">
      <c r="A44" s="14"/>
      <c r="B44" s="61" t="s">
        <v>141</v>
      </c>
      <c r="C44" s="145">
        <v>0.17</v>
      </c>
      <c r="D44" s="145">
        <v>0.17</v>
      </c>
      <c r="E44" s="145">
        <v>0.17</v>
      </c>
      <c r="F44" s="145">
        <v>0.17</v>
      </c>
      <c r="G44" s="142">
        <v>0.18</v>
      </c>
      <c r="H44" s="14"/>
      <c r="I44" s="14"/>
      <c r="J44" s="14"/>
      <c r="K44" s="14"/>
      <c r="L44" s="14"/>
      <c r="M44" s="14"/>
      <c r="N44" s="14"/>
      <c r="O44" s="14"/>
      <c r="P44" s="14"/>
      <c r="Q44" s="14"/>
      <c r="R44" s="14"/>
      <c r="S44" s="14"/>
      <c r="T44" s="14"/>
      <c r="U44" s="14"/>
      <c r="V44" s="14"/>
      <c r="W44" s="14"/>
      <c r="X44" s="14"/>
      <c r="Y44" s="14"/>
      <c r="Z44" s="14"/>
    </row>
    <row r="45" spans="1:26" ht="13.5" customHeight="1" x14ac:dyDescent="0.3">
      <c r="A45" s="14"/>
      <c r="B45" s="63" t="s">
        <v>720</v>
      </c>
      <c r="C45" s="154">
        <v>0.1</v>
      </c>
      <c r="D45" s="154">
        <v>0.12</v>
      </c>
      <c r="E45" s="154">
        <v>0.13</v>
      </c>
      <c r="F45" s="154">
        <v>0.13</v>
      </c>
      <c r="G45" s="155">
        <v>0.13</v>
      </c>
      <c r="H45" s="14"/>
      <c r="I45" s="14"/>
      <c r="J45" s="14"/>
      <c r="K45" s="14"/>
      <c r="L45" s="14"/>
      <c r="M45" s="14"/>
      <c r="N45" s="14"/>
      <c r="O45" s="14"/>
      <c r="P45" s="14"/>
      <c r="Q45" s="14"/>
      <c r="R45" s="14"/>
      <c r="S45" s="14"/>
      <c r="T45" s="14"/>
      <c r="U45" s="14"/>
      <c r="V45" s="14"/>
      <c r="W45" s="14"/>
      <c r="X45" s="14"/>
      <c r="Y45" s="14"/>
      <c r="Z45" s="14"/>
    </row>
    <row r="46" spans="1:26" s="56" customFormat="1" ht="5.0999999999999996" customHeight="1" x14ac:dyDescent="0.3">
      <c r="A46" s="131"/>
      <c r="B46" s="65"/>
      <c r="C46" s="146"/>
      <c r="D46" s="148"/>
      <c r="E46" s="148"/>
      <c r="F46" s="148"/>
      <c r="G46" s="149"/>
      <c r="H46" s="111"/>
      <c r="I46" s="131"/>
      <c r="J46" s="131"/>
      <c r="K46" s="131"/>
      <c r="L46" s="131"/>
      <c r="M46" s="131"/>
      <c r="N46" s="131"/>
      <c r="O46" s="131"/>
      <c r="P46" s="131"/>
      <c r="Q46" s="131"/>
      <c r="R46" s="131"/>
      <c r="S46" s="131"/>
      <c r="T46" s="131"/>
      <c r="U46" s="131"/>
      <c r="V46" s="131"/>
      <c r="W46" s="131"/>
      <c r="X46" s="131"/>
      <c r="Y46" s="131"/>
      <c r="Z46" s="131"/>
    </row>
    <row r="47" spans="1:26" ht="13.5" customHeight="1" x14ac:dyDescent="0.3">
      <c r="A47" s="14"/>
      <c r="B47" s="60" t="s">
        <v>154</v>
      </c>
      <c r="C47" s="143"/>
      <c r="D47" s="143"/>
      <c r="E47" s="143"/>
      <c r="F47" s="143"/>
      <c r="G47" s="144"/>
      <c r="H47" s="14"/>
      <c r="I47" s="14"/>
      <c r="J47" s="14"/>
      <c r="K47" s="14"/>
      <c r="L47" s="14"/>
      <c r="M47" s="14"/>
      <c r="N47" s="14"/>
      <c r="O47" s="14"/>
      <c r="P47" s="14"/>
      <c r="Q47" s="14"/>
      <c r="R47" s="14"/>
      <c r="S47" s="14"/>
      <c r="T47" s="14"/>
      <c r="U47" s="14"/>
      <c r="V47" s="14"/>
      <c r="W47" s="14"/>
      <c r="X47" s="14"/>
      <c r="Y47" s="14"/>
      <c r="Z47" s="14"/>
    </row>
    <row r="48" spans="1:26" ht="13.5" customHeight="1" x14ac:dyDescent="0.3">
      <c r="A48" s="14"/>
      <c r="B48" s="61" t="s">
        <v>155</v>
      </c>
      <c r="C48" s="145">
        <v>0.25</v>
      </c>
      <c r="D48" s="145">
        <v>0.25</v>
      </c>
      <c r="E48" s="145">
        <v>0.4</v>
      </c>
      <c r="F48" s="145">
        <v>0.33</v>
      </c>
      <c r="G48" s="142">
        <v>0.33</v>
      </c>
      <c r="H48" s="14"/>
      <c r="I48" s="14"/>
      <c r="J48" s="14"/>
      <c r="K48" s="14"/>
      <c r="L48" s="14"/>
      <c r="M48" s="14"/>
      <c r="N48" s="14"/>
      <c r="O48" s="14"/>
      <c r="P48" s="14"/>
      <c r="Q48" s="14"/>
      <c r="R48" s="14"/>
      <c r="S48" s="14"/>
      <c r="T48" s="14"/>
      <c r="U48" s="14"/>
      <c r="V48" s="14"/>
      <c r="W48" s="14"/>
      <c r="X48" s="14"/>
      <c r="Y48" s="14"/>
      <c r="Z48" s="14"/>
    </row>
    <row r="49" spans="1:26" ht="13.5" customHeight="1" x14ac:dyDescent="0.3">
      <c r="A49" s="14"/>
      <c r="B49" s="61" t="s">
        <v>156</v>
      </c>
      <c r="C49" s="145">
        <v>0.11</v>
      </c>
      <c r="D49" s="145">
        <v>0.08</v>
      </c>
      <c r="E49" s="145">
        <v>0.1</v>
      </c>
      <c r="F49" s="145">
        <v>0.11</v>
      </c>
      <c r="G49" s="142">
        <v>0.13</v>
      </c>
      <c r="H49" s="14"/>
      <c r="I49" s="14"/>
      <c r="J49" s="14"/>
      <c r="K49" s="14"/>
      <c r="L49" s="14"/>
      <c r="M49" s="14"/>
      <c r="N49" s="14"/>
      <c r="O49" s="14"/>
      <c r="P49" s="14"/>
      <c r="Q49" s="14"/>
      <c r="R49" s="14"/>
      <c r="S49" s="14"/>
      <c r="T49" s="14"/>
      <c r="U49" s="14"/>
      <c r="V49" s="14"/>
      <c r="W49" s="14"/>
      <c r="X49" s="14"/>
      <c r="Y49" s="14"/>
      <c r="Z49" s="14"/>
    </row>
    <row r="50" spans="1:26" ht="13.5" customHeight="1" x14ac:dyDescent="0.3">
      <c r="A50" s="14"/>
      <c r="B50" s="61" t="s">
        <v>157</v>
      </c>
      <c r="C50" s="145">
        <v>0.11</v>
      </c>
      <c r="D50" s="145">
        <v>0.11</v>
      </c>
      <c r="E50" s="145">
        <v>0.12</v>
      </c>
      <c r="F50" s="145">
        <v>0.12</v>
      </c>
      <c r="G50" s="147">
        <v>0.13</v>
      </c>
      <c r="H50" s="14"/>
      <c r="I50" s="14"/>
      <c r="J50" s="14"/>
      <c r="K50" s="14"/>
      <c r="L50" s="14"/>
      <c r="M50" s="14"/>
      <c r="N50" s="14"/>
      <c r="O50" s="14"/>
      <c r="P50" s="14"/>
      <c r="Q50" s="14"/>
      <c r="R50" s="14"/>
      <c r="S50" s="14"/>
      <c r="T50" s="14"/>
      <c r="U50" s="14"/>
      <c r="V50" s="14"/>
      <c r="W50" s="14"/>
      <c r="X50" s="14"/>
      <c r="Y50" s="14"/>
      <c r="Z50" s="14"/>
    </row>
    <row r="51" spans="1:26" ht="13.5" customHeight="1" x14ac:dyDescent="0.3">
      <c r="A51" s="14"/>
      <c r="B51" s="61" t="s">
        <v>158</v>
      </c>
      <c r="C51" s="145">
        <v>0.1</v>
      </c>
      <c r="D51" s="145">
        <v>0.12</v>
      </c>
      <c r="E51" s="145">
        <v>0.13</v>
      </c>
      <c r="F51" s="145">
        <v>0.13</v>
      </c>
      <c r="G51" s="142">
        <v>0.13</v>
      </c>
      <c r="H51" s="14"/>
      <c r="I51" s="14"/>
      <c r="J51" s="14"/>
      <c r="K51" s="14"/>
      <c r="L51" s="14"/>
      <c r="M51" s="14"/>
      <c r="N51" s="14"/>
      <c r="O51" s="14"/>
      <c r="P51" s="14"/>
      <c r="Q51" s="14"/>
      <c r="R51" s="14"/>
      <c r="S51" s="14"/>
      <c r="T51" s="14"/>
      <c r="U51" s="14"/>
      <c r="V51" s="14"/>
      <c r="W51" s="14"/>
      <c r="X51" s="14"/>
      <c r="Y51" s="14"/>
      <c r="Z51" s="14"/>
    </row>
    <row r="52" spans="1:26" ht="13.5" customHeight="1" x14ac:dyDescent="0.3">
      <c r="A52" s="14"/>
      <c r="B52" s="63" t="s">
        <v>720</v>
      </c>
      <c r="C52" s="154">
        <v>0.1</v>
      </c>
      <c r="D52" s="154">
        <v>0.12</v>
      </c>
      <c r="E52" s="154">
        <v>0.13</v>
      </c>
      <c r="F52" s="154">
        <v>0.13</v>
      </c>
      <c r="G52" s="155">
        <v>0.13</v>
      </c>
      <c r="H52" s="14"/>
      <c r="I52" s="14"/>
      <c r="J52" s="14"/>
      <c r="K52" s="14"/>
      <c r="L52" s="14"/>
      <c r="M52" s="14"/>
      <c r="N52" s="14"/>
      <c r="O52" s="14"/>
      <c r="P52" s="14"/>
      <c r="Q52" s="14"/>
      <c r="R52" s="14"/>
      <c r="S52" s="14"/>
      <c r="T52" s="14"/>
      <c r="U52" s="14"/>
      <c r="V52" s="14"/>
      <c r="W52" s="14"/>
      <c r="X52" s="14"/>
      <c r="Y52" s="14"/>
      <c r="Z52" s="14"/>
    </row>
    <row r="53" spans="1:26" s="56" customFormat="1" ht="5.0999999999999996" customHeight="1" x14ac:dyDescent="0.3">
      <c r="A53" s="131"/>
      <c r="B53" s="65"/>
      <c r="C53" s="146"/>
      <c r="D53" s="148"/>
      <c r="E53" s="148"/>
      <c r="F53" s="148"/>
      <c r="G53" s="156"/>
      <c r="H53" s="111"/>
      <c r="I53" s="131"/>
      <c r="J53" s="131"/>
      <c r="K53" s="131"/>
      <c r="L53" s="131"/>
      <c r="M53" s="131"/>
      <c r="N53" s="131"/>
      <c r="O53" s="131"/>
      <c r="P53" s="131"/>
      <c r="Q53" s="131"/>
      <c r="R53" s="131"/>
      <c r="S53" s="131"/>
      <c r="T53" s="131"/>
      <c r="U53" s="131"/>
      <c r="V53" s="131"/>
      <c r="W53" s="131"/>
      <c r="X53" s="131"/>
      <c r="Y53" s="131"/>
      <c r="Z53" s="131"/>
    </row>
    <row r="54" spans="1:26" ht="13.5" customHeight="1" x14ac:dyDescent="0.3">
      <c r="A54" s="14"/>
      <c r="B54" s="83" t="s">
        <v>159</v>
      </c>
      <c r="C54" s="157">
        <v>0.15</v>
      </c>
      <c r="D54" s="157">
        <v>0.22</v>
      </c>
      <c r="E54" s="157">
        <v>0.21</v>
      </c>
      <c r="F54" s="157">
        <v>0.21</v>
      </c>
      <c r="G54" s="158">
        <v>0.22</v>
      </c>
      <c r="H54" s="14"/>
      <c r="I54" s="14"/>
      <c r="J54" s="14"/>
      <c r="K54" s="14"/>
      <c r="L54" s="14"/>
      <c r="M54" s="14"/>
      <c r="N54" s="14"/>
      <c r="O54" s="14"/>
      <c r="P54" s="14"/>
      <c r="Q54" s="14"/>
      <c r="R54" s="14"/>
      <c r="S54" s="14"/>
      <c r="T54" s="14"/>
      <c r="U54" s="14"/>
      <c r="V54" s="14"/>
      <c r="W54" s="14"/>
      <c r="X54" s="14"/>
      <c r="Y54" s="14"/>
      <c r="Z54" s="14"/>
    </row>
    <row r="55" spans="1:26" s="56" customFormat="1" ht="5.0999999999999996" customHeight="1" x14ac:dyDescent="0.3">
      <c r="A55" s="131"/>
      <c r="B55" s="65"/>
      <c r="C55" s="146"/>
      <c r="D55" s="148"/>
      <c r="E55" s="148"/>
      <c r="F55" s="148"/>
      <c r="G55" s="149"/>
      <c r="H55" s="111"/>
      <c r="I55" s="131"/>
      <c r="J55" s="131"/>
      <c r="K55" s="131"/>
      <c r="L55" s="131"/>
      <c r="M55" s="131"/>
      <c r="N55" s="131"/>
      <c r="O55" s="131"/>
      <c r="P55" s="131"/>
      <c r="Q55" s="131"/>
      <c r="R55" s="131"/>
      <c r="S55" s="131"/>
      <c r="T55" s="131"/>
      <c r="U55" s="131"/>
      <c r="V55" s="131"/>
      <c r="W55" s="131"/>
      <c r="X55" s="131"/>
      <c r="Y55" s="131"/>
      <c r="Z55" s="131"/>
    </row>
    <row r="56" spans="1:26" ht="13.5" customHeight="1" x14ac:dyDescent="0.3">
      <c r="A56" s="14"/>
      <c r="B56" s="48" t="s">
        <v>160</v>
      </c>
      <c r="C56" s="159"/>
      <c r="D56" s="159"/>
      <c r="E56" s="159"/>
      <c r="F56" s="159"/>
      <c r="G56" s="160"/>
      <c r="H56" s="14"/>
      <c r="I56" s="14"/>
      <c r="J56" s="14"/>
      <c r="K56" s="14"/>
      <c r="L56" s="14"/>
      <c r="M56" s="14"/>
      <c r="N56" s="14"/>
      <c r="O56" s="14"/>
      <c r="P56" s="14"/>
      <c r="Q56" s="14"/>
      <c r="R56" s="14"/>
      <c r="S56" s="14"/>
      <c r="T56" s="14"/>
      <c r="U56" s="14"/>
      <c r="V56" s="14"/>
      <c r="W56" s="14"/>
      <c r="X56" s="14"/>
      <c r="Y56" s="14"/>
      <c r="Z56" s="14"/>
    </row>
    <row r="57" spans="1:26" ht="13.5" customHeight="1" x14ac:dyDescent="0.3">
      <c r="A57" s="14"/>
      <c r="B57" s="60" t="s">
        <v>161</v>
      </c>
      <c r="C57" s="143"/>
      <c r="D57" s="143"/>
      <c r="E57" s="143"/>
      <c r="F57" s="143"/>
      <c r="G57" s="161"/>
      <c r="H57" s="14"/>
      <c r="I57" s="14"/>
      <c r="J57" s="14"/>
      <c r="K57" s="14"/>
      <c r="L57" s="14"/>
      <c r="M57" s="14"/>
      <c r="N57" s="14"/>
      <c r="O57" s="14"/>
      <c r="P57" s="14"/>
      <c r="Q57" s="14"/>
      <c r="R57" s="14"/>
      <c r="S57" s="14"/>
      <c r="T57" s="14"/>
      <c r="U57" s="14"/>
      <c r="V57" s="14"/>
      <c r="W57" s="14"/>
      <c r="X57" s="14"/>
      <c r="Y57" s="14"/>
      <c r="Z57" s="14"/>
    </row>
    <row r="58" spans="1:26" ht="13.5" customHeight="1" x14ac:dyDescent="0.3">
      <c r="A58" s="14"/>
      <c r="B58" s="61" t="s">
        <v>145</v>
      </c>
      <c r="C58" s="145">
        <v>0.13</v>
      </c>
      <c r="D58" s="145">
        <v>0.23</v>
      </c>
      <c r="E58" s="145">
        <v>0.13</v>
      </c>
      <c r="F58" s="145">
        <v>0.16</v>
      </c>
      <c r="G58" s="142">
        <v>0.22</v>
      </c>
      <c r="H58" s="14"/>
      <c r="I58" s="14"/>
      <c r="J58" s="14"/>
      <c r="K58" s="14"/>
      <c r="L58" s="14"/>
      <c r="M58" s="14"/>
      <c r="N58" s="14"/>
      <c r="O58" s="14"/>
      <c r="P58" s="14"/>
      <c r="Q58" s="14"/>
      <c r="R58" s="14"/>
      <c r="S58" s="14"/>
      <c r="T58" s="14"/>
      <c r="U58" s="14"/>
      <c r="V58" s="14"/>
      <c r="W58" s="14"/>
      <c r="X58" s="14"/>
      <c r="Y58" s="14"/>
      <c r="Z58" s="14"/>
    </row>
    <row r="59" spans="1:26" ht="13.5" customHeight="1" x14ac:dyDescent="0.3">
      <c r="A59" s="14"/>
      <c r="B59" s="61" t="s">
        <v>146</v>
      </c>
      <c r="C59" s="145">
        <v>0.06</v>
      </c>
      <c r="D59" s="145">
        <v>0.28000000000000003</v>
      </c>
      <c r="E59" s="145">
        <v>0.05</v>
      </c>
      <c r="F59" s="145">
        <v>0.06</v>
      </c>
      <c r="G59" s="142">
        <v>0.09</v>
      </c>
      <c r="H59" s="14"/>
      <c r="I59" s="14"/>
      <c r="J59" s="14"/>
      <c r="K59" s="14"/>
      <c r="L59" s="14"/>
      <c r="M59" s="14"/>
      <c r="N59" s="14"/>
      <c r="O59" s="14"/>
      <c r="P59" s="14"/>
      <c r="Q59" s="14"/>
      <c r="R59" s="14"/>
      <c r="S59" s="14"/>
      <c r="T59" s="14"/>
      <c r="U59" s="14"/>
      <c r="V59" s="14"/>
      <c r="W59" s="14"/>
      <c r="X59" s="14"/>
      <c r="Y59" s="14"/>
      <c r="Z59" s="14"/>
    </row>
    <row r="60" spans="1:26" ht="13.5" customHeight="1" x14ac:dyDescent="0.3">
      <c r="A60" s="14"/>
      <c r="B60" s="61" t="s">
        <v>147</v>
      </c>
      <c r="C60" s="145">
        <v>0.19</v>
      </c>
      <c r="D60" s="145">
        <v>0.31</v>
      </c>
      <c r="E60" s="145">
        <v>0.08</v>
      </c>
      <c r="F60" s="145">
        <v>0.11</v>
      </c>
      <c r="G60" s="142">
        <v>0.26</v>
      </c>
      <c r="H60" s="14"/>
      <c r="I60" s="14"/>
      <c r="J60" s="14"/>
      <c r="K60" s="14"/>
      <c r="L60" s="14"/>
      <c r="M60" s="14"/>
      <c r="N60" s="14"/>
      <c r="O60" s="14"/>
      <c r="P60" s="14"/>
      <c r="Q60" s="14"/>
      <c r="R60" s="14"/>
      <c r="S60" s="14"/>
      <c r="T60" s="14"/>
      <c r="U60" s="14"/>
      <c r="V60" s="14"/>
      <c r="W60" s="14"/>
      <c r="X60" s="14"/>
      <c r="Y60" s="14"/>
      <c r="Z60" s="14"/>
    </row>
    <row r="61" spans="1:26" s="56" customFormat="1" x14ac:dyDescent="0.3">
      <c r="A61" s="131"/>
      <c r="B61" s="65"/>
      <c r="C61" s="146"/>
      <c r="D61" s="148"/>
      <c r="E61" s="148"/>
      <c r="F61" s="148"/>
      <c r="G61" s="162"/>
      <c r="H61" s="111"/>
      <c r="I61" s="131"/>
      <c r="J61" s="131"/>
      <c r="K61" s="131"/>
      <c r="L61" s="131"/>
      <c r="M61" s="131"/>
      <c r="N61" s="131"/>
      <c r="O61" s="131"/>
      <c r="P61" s="131"/>
      <c r="Q61" s="131"/>
      <c r="R61" s="131"/>
      <c r="S61" s="131"/>
      <c r="T61" s="131"/>
      <c r="U61" s="131"/>
      <c r="V61" s="131"/>
      <c r="W61" s="131"/>
      <c r="X61" s="131"/>
      <c r="Y61" s="131"/>
      <c r="Z61" s="131"/>
    </row>
    <row r="62" spans="1:26" ht="13.5" customHeight="1" x14ac:dyDescent="0.3">
      <c r="A62" s="14"/>
      <c r="B62" s="60" t="s">
        <v>164</v>
      </c>
      <c r="C62" s="143"/>
      <c r="D62" s="143"/>
      <c r="E62" s="143"/>
      <c r="F62" s="143"/>
      <c r="G62" s="144"/>
      <c r="H62" s="14"/>
      <c r="I62" s="14"/>
      <c r="J62" s="14"/>
      <c r="K62" s="14"/>
      <c r="L62" s="14"/>
      <c r="M62" s="14"/>
      <c r="N62" s="14"/>
      <c r="O62" s="14"/>
      <c r="P62" s="14"/>
      <c r="Q62" s="14"/>
      <c r="R62" s="14"/>
      <c r="S62" s="14"/>
      <c r="T62" s="14"/>
      <c r="U62" s="14"/>
      <c r="V62" s="14"/>
      <c r="W62" s="14"/>
      <c r="X62" s="14"/>
      <c r="Y62" s="14"/>
      <c r="Z62" s="14"/>
    </row>
    <row r="63" spans="1:26" ht="13.5" customHeight="1" x14ac:dyDescent="0.3">
      <c r="A63" s="14"/>
      <c r="B63" s="61" t="s">
        <v>749</v>
      </c>
      <c r="C63" s="145">
        <v>0.09</v>
      </c>
      <c r="D63" s="145">
        <v>0.28999999999999998</v>
      </c>
      <c r="E63" s="145">
        <v>0.06</v>
      </c>
      <c r="F63" s="145">
        <v>0.08</v>
      </c>
      <c r="G63" s="142">
        <v>0.14000000000000001</v>
      </c>
      <c r="H63" s="347"/>
      <c r="I63" s="14"/>
      <c r="J63" s="14"/>
      <c r="K63" s="14"/>
      <c r="L63" s="14"/>
      <c r="M63" s="14"/>
      <c r="N63" s="14"/>
      <c r="O63" s="14"/>
      <c r="P63" s="14"/>
      <c r="Q63" s="14"/>
      <c r="R63" s="14"/>
      <c r="S63" s="14"/>
      <c r="T63" s="14"/>
      <c r="U63" s="14"/>
      <c r="V63" s="14"/>
      <c r="W63" s="14"/>
      <c r="X63" s="14"/>
      <c r="Y63" s="14"/>
      <c r="Z63" s="14"/>
    </row>
    <row r="64" spans="1:26" ht="13.5" customHeight="1" x14ac:dyDescent="0.3">
      <c r="A64" s="14"/>
      <c r="B64" s="61" t="s">
        <v>750</v>
      </c>
      <c r="C64" s="145">
        <v>0.17</v>
      </c>
      <c r="D64" s="145">
        <v>0.19</v>
      </c>
      <c r="E64" s="145">
        <v>0.09</v>
      </c>
      <c r="F64" s="145">
        <v>0.12</v>
      </c>
      <c r="G64" s="142">
        <v>0.22</v>
      </c>
      <c r="H64" s="347"/>
      <c r="I64" s="14"/>
      <c r="J64" s="14"/>
      <c r="K64" s="14"/>
      <c r="L64" s="14"/>
      <c r="M64" s="14"/>
      <c r="N64" s="14"/>
      <c r="O64" s="14"/>
      <c r="P64" s="14"/>
      <c r="Q64" s="14"/>
      <c r="R64" s="14"/>
      <c r="S64" s="14"/>
      <c r="T64" s="14"/>
      <c r="U64" s="14"/>
      <c r="V64" s="14"/>
      <c r="W64" s="14"/>
      <c r="X64" s="14"/>
      <c r="Y64" s="14"/>
      <c r="Z64" s="14"/>
    </row>
    <row r="65" spans="1:26" s="56" customFormat="1" x14ac:dyDescent="0.3">
      <c r="A65" s="131"/>
      <c r="B65" s="88"/>
      <c r="C65" s="404"/>
      <c r="D65" s="405"/>
      <c r="E65" s="405"/>
      <c r="F65" s="405"/>
      <c r="G65" s="162"/>
      <c r="H65" s="111"/>
      <c r="I65" s="131"/>
      <c r="J65" s="131"/>
      <c r="K65" s="131"/>
      <c r="L65" s="131"/>
      <c r="M65" s="131"/>
      <c r="N65" s="131"/>
      <c r="O65" s="131"/>
      <c r="P65" s="131"/>
      <c r="Q65" s="131"/>
      <c r="R65" s="131"/>
      <c r="S65" s="131"/>
      <c r="T65" s="131"/>
      <c r="U65" s="131"/>
      <c r="V65" s="131"/>
      <c r="W65" s="131"/>
      <c r="X65" s="131"/>
      <c r="Y65" s="131"/>
      <c r="Z65" s="131"/>
    </row>
    <row r="66" spans="1:26" ht="13.5" customHeight="1" x14ac:dyDescent="0.3">
      <c r="A66" s="14"/>
      <c r="B66" s="60" t="s">
        <v>162</v>
      </c>
      <c r="C66" s="143"/>
      <c r="D66" s="143"/>
      <c r="E66" s="143"/>
      <c r="F66" s="143"/>
      <c r="G66" s="144"/>
      <c r="H66" s="14"/>
      <c r="I66" s="14"/>
      <c r="J66" s="14"/>
      <c r="K66" s="14"/>
      <c r="L66" s="14"/>
      <c r="M66" s="14"/>
      <c r="N66" s="14"/>
      <c r="O66" s="14"/>
      <c r="P66" s="14"/>
      <c r="Q66" s="14"/>
      <c r="R66" s="14"/>
      <c r="S66" s="14"/>
      <c r="T66" s="14"/>
      <c r="U66" s="14"/>
      <c r="V66" s="14"/>
      <c r="W66" s="14"/>
      <c r="X66" s="14"/>
      <c r="Y66" s="14"/>
      <c r="Z66" s="14"/>
    </row>
    <row r="67" spans="1:26" ht="13.5" customHeight="1" x14ac:dyDescent="0.3">
      <c r="A67" s="14"/>
      <c r="B67" s="61" t="s">
        <v>747</v>
      </c>
      <c r="C67" s="145">
        <v>0.18</v>
      </c>
      <c r="D67" s="145">
        <v>0.16</v>
      </c>
      <c r="E67" s="145">
        <v>0.1</v>
      </c>
      <c r="F67" s="145">
        <v>0.11</v>
      </c>
      <c r="G67" s="142">
        <v>0.2</v>
      </c>
      <c r="H67" s="128"/>
      <c r="I67" s="14"/>
      <c r="J67" s="14"/>
      <c r="K67" s="14"/>
      <c r="L67" s="14"/>
      <c r="M67" s="14"/>
      <c r="N67" s="14"/>
      <c r="O67" s="14"/>
      <c r="P67" s="14"/>
      <c r="Q67" s="14"/>
      <c r="R67" s="14"/>
      <c r="S67" s="14"/>
      <c r="T67" s="14"/>
      <c r="U67" s="14"/>
      <c r="V67" s="14"/>
      <c r="W67" s="14"/>
      <c r="X67" s="14"/>
      <c r="Y67" s="14"/>
      <c r="Z67" s="14"/>
    </row>
    <row r="68" spans="1:26" ht="13.5" customHeight="1" x14ac:dyDescent="0.3">
      <c r="A68" s="14"/>
      <c r="B68" s="61" t="s">
        <v>142</v>
      </c>
      <c r="C68" s="145">
        <v>0.05</v>
      </c>
      <c r="D68" s="145">
        <v>0.03</v>
      </c>
      <c r="E68" s="145">
        <v>0.05</v>
      </c>
      <c r="F68" s="145">
        <v>0.06</v>
      </c>
      <c r="G68" s="142">
        <v>0.15</v>
      </c>
      <c r="H68" s="14"/>
      <c r="I68" s="14"/>
      <c r="J68" s="14"/>
      <c r="K68" s="14"/>
      <c r="L68" s="14"/>
      <c r="M68" s="14"/>
      <c r="N68" s="14"/>
      <c r="O68" s="14"/>
      <c r="P68" s="14"/>
      <c r="Q68" s="14"/>
      <c r="R68" s="14"/>
      <c r="S68" s="14"/>
      <c r="T68" s="14"/>
      <c r="U68" s="14"/>
      <c r="V68" s="14"/>
      <c r="W68" s="14"/>
      <c r="X68" s="14"/>
      <c r="Y68" s="14"/>
      <c r="Z68" s="14"/>
    </row>
    <row r="69" spans="1:26" ht="13.5" customHeight="1" x14ac:dyDescent="0.3">
      <c r="A69" s="14"/>
      <c r="B69" s="61" t="s">
        <v>140</v>
      </c>
      <c r="C69" s="145">
        <v>0.03</v>
      </c>
      <c r="D69" s="145">
        <v>0.55000000000000004</v>
      </c>
      <c r="E69" s="145">
        <v>0.03</v>
      </c>
      <c r="F69" s="145">
        <v>0.04</v>
      </c>
      <c r="G69" s="142">
        <v>0.05</v>
      </c>
      <c r="H69" s="14"/>
      <c r="I69" s="14"/>
      <c r="J69" s="14"/>
      <c r="K69" s="14"/>
      <c r="L69" s="14"/>
      <c r="M69" s="14"/>
      <c r="N69" s="14"/>
      <c r="O69" s="14"/>
      <c r="P69" s="14"/>
      <c r="Q69" s="14"/>
      <c r="R69" s="14"/>
      <c r="S69" s="14"/>
      <c r="T69" s="14"/>
      <c r="U69" s="14"/>
      <c r="V69" s="14"/>
      <c r="W69" s="14"/>
      <c r="X69" s="14"/>
      <c r="Y69" s="14"/>
      <c r="Z69" s="14"/>
    </row>
    <row r="70" spans="1:26" ht="13.5" customHeight="1" x14ac:dyDescent="0.3">
      <c r="A70" s="14"/>
      <c r="B70" s="61" t="s">
        <v>141</v>
      </c>
      <c r="C70" s="145">
        <v>0.11</v>
      </c>
      <c r="D70" s="145">
        <v>0.06</v>
      </c>
      <c r="E70" s="145">
        <v>0.05</v>
      </c>
      <c r="F70" s="145">
        <v>0.25</v>
      </c>
      <c r="G70" s="142">
        <v>0.1</v>
      </c>
      <c r="H70" s="14"/>
      <c r="I70" s="14"/>
      <c r="J70" s="14"/>
      <c r="K70" s="14"/>
      <c r="L70" s="14"/>
      <c r="M70" s="14"/>
      <c r="N70" s="14"/>
      <c r="O70" s="14"/>
      <c r="P70" s="14"/>
      <c r="Q70" s="14"/>
      <c r="R70" s="14"/>
      <c r="S70" s="14"/>
      <c r="T70" s="14"/>
      <c r="U70" s="14"/>
      <c r="V70" s="14"/>
      <c r="W70" s="14"/>
      <c r="X70" s="14"/>
      <c r="Y70" s="14"/>
      <c r="Z70" s="14"/>
    </row>
    <row r="71" spans="1:26" ht="13.5" customHeight="1" x14ac:dyDescent="0.3">
      <c r="A71" s="14"/>
      <c r="B71" s="63" t="s">
        <v>163</v>
      </c>
      <c r="C71" s="154">
        <v>0.1</v>
      </c>
      <c r="D71" s="154">
        <v>0.28000000000000003</v>
      </c>
      <c r="E71" s="154">
        <v>7.0000000000000007E-2</v>
      </c>
      <c r="F71" s="154">
        <v>0.09</v>
      </c>
      <c r="G71" s="155">
        <v>0.15</v>
      </c>
      <c r="H71" s="14"/>
      <c r="I71" s="14"/>
      <c r="J71" s="14"/>
      <c r="K71" s="14"/>
      <c r="L71" s="14"/>
      <c r="M71" s="14"/>
      <c r="N71" s="14"/>
      <c r="O71" s="14"/>
      <c r="P71" s="14"/>
      <c r="Q71" s="14"/>
      <c r="R71" s="14"/>
      <c r="S71" s="14"/>
      <c r="T71" s="14"/>
      <c r="U71" s="14"/>
      <c r="V71" s="14"/>
      <c r="W71" s="14"/>
      <c r="X71" s="14"/>
      <c r="Y71" s="14"/>
      <c r="Z71" s="14"/>
    </row>
    <row r="72" spans="1:26" s="56" customFormat="1" x14ac:dyDescent="0.3">
      <c r="A72" s="131"/>
      <c r="B72" s="65"/>
      <c r="C72" s="146"/>
      <c r="D72" s="148"/>
      <c r="E72" s="148"/>
      <c r="F72" s="148"/>
      <c r="G72" s="149"/>
      <c r="H72" s="111"/>
      <c r="I72" s="131"/>
      <c r="J72" s="131"/>
      <c r="K72" s="131"/>
      <c r="L72" s="131"/>
      <c r="M72" s="131"/>
      <c r="N72" s="131"/>
      <c r="O72" s="131"/>
      <c r="P72" s="131"/>
      <c r="Q72" s="131"/>
      <c r="R72" s="131"/>
      <c r="S72" s="131"/>
      <c r="T72" s="131"/>
      <c r="U72" s="131"/>
      <c r="V72" s="131"/>
      <c r="W72" s="131"/>
      <c r="X72" s="131"/>
      <c r="Y72" s="131"/>
      <c r="Z72" s="131"/>
    </row>
    <row r="73" spans="1:26" s="99" customFormat="1" ht="13.5" customHeight="1" x14ac:dyDescent="0.3">
      <c r="A73" s="125"/>
      <c r="B73" s="119" t="s">
        <v>165</v>
      </c>
      <c r="C73" s="164" t="s">
        <v>40</v>
      </c>
      <c r="D73" s="164" t="s">
        <v>40</v>
      </c>
      <c r="E73" s="164" t="s">
        <v>40</v>
      </c>
      <c r="F73" s="164" t="s">
        <v>40</v>
      </c>
      <c r="G73" s="165">
        <v>0.09</v>
      </c>
      <c r="H73" s="125"/>
      <c r="I73" s="125"/>
      <c r="J73" s="125"/>
      <c r="K73" s="125"/>
      <c r="L73" s="125"/>
      <c r="M73" s="125"/>
      <c r="N73" s="125"/>
      <c r="O73" s="125"/>
      <c r="P73" s="125"/>
      <c r="Q73" s="125"/>
      <c r="R73" s="125"/>
      <c r="S73" s="125"/>
      <c r="T73" s="125"/>
      <c r="U73" s="125"/>
      <c r="V73" s="125"/>
      <c r="W73" s="125"/>
      <c r="X73" s="125"/>
      <c r="Y73" s="125"/>
      <c r="Z73" s="125"/>
    </row>
    <row r="74" spans="1:26" s="56" customFormat="1" x14ac:dyDescent="0.3">
      <c r="A74" s="131"/>
      <c r="B74" s="65"/>
      <c r="C74" s="118"/>
      <c r="D74" s="111"/>
      <c r="E74" s="111"/>
      <c r="F74" s="111"/>
      <c r="G74" s="69"/>
      <c r="H74" s="111"/>
      <c r="I74" s="131"/>
      <c r="J74" s="131"/>
      <c r="K74" s="131"/>
      <c r="L74" s="131"/>
      <c r="M74" s="131"/>
      <c r="N74" s="131"/>
      <c r="O74" s="131"/>
      <c r="P74" s="131"/>
      <c r="Q74" s="131"/>
      <c r="R74" s="131"/>
      <c r="S74" s="131"/>
      <c r="T74" s="131"/>
      <c r="U74" s="131"/>
      <c r="V74" s="131"/>
      <c r="W74" s="131"/>
      <c r="X74" s="131"/>
      <c r="Y74" s="131"/>
      <c r="Z74" s="131"/>
    </row>
    <row r="75" spans="1:26" ht="8.1" customHeight="1" x14ac:dyDescent="0.3">
      <c r="A75" s="14"/>
      <c r="B75" s="94"/>
      <c r="C75" s="58"/>
      <c r="D75" s="58"/>
      <c r="E75" s="58"/>
      <c r="F75" s="58"/>
      <c r="G75" s="58"/>
      <c r="H75" s="14"/>
      <c r="I75" s="14"/>
      <c r="J75" s="14"/>
      <c r="K75" s="14"/>
      <c r="L75" s="14"/>
      <c r="M75" s="14"/>
      <c r="N75" s="14"/>
      <c r="O75" s="14"/>
      <c r="P75" s="14"/>
      <c r="Q75" s="14"/>
      <c r="R75" s="14"/>
      <c r="S75" s="14"/>
      <c r="T75" s="14"/>
      <c r="U75" s="14"/>
      <c r="V75" s="14"/>
      <c r="W75" s="14"/>
      <c r="X75" s="14"/>
      <c r="Y75" s="14"/>
      <c r="Z75" s="14"/>
    </row>
    <row r="76" spans="1:26" ht="21.6" customHeight="1" x14ac:dyDescent="0.3">
      <c r="A76" s="338"/>
      <c r="B76" s="586" t="s">
        <v>704</v>
      </c>
      <c r="C76" s="586"/>
      <c r="D76" s="586"/>
      <c r="E76" s="586"/>
      <c r="F76" s="586"/>
      <c r="G76" s="586"/>
      <c r="H76" s="130"/>
      <c r="I76" s="14"/>
      <c r="J76" s="14"/>
      <c r="K76" s="14"/>
      <c r="L76" s="14"/>
      <c r="M76" s="14"/>
      <c r="N76" s="14"/>
      <c r="O76" s="14"/>
      <c r="P76" s="14"/>
      <c r="Q76" s="14"/>
      <c r="R76" s="14"/>
      <c r="S76" s="14"/>
      <c r="T76" s="14"/>
      <c r="U76" s="14"/>
      <c r="V76" s="14"/>
      <c r="W76" s="14"/>
      <c r="X76" s="14"/>
      <c r="Y76" s="14"/>
      <c r="Z76" s="14"/>
    </row>
    <row r="77" spans="1:26" x14ac:dyDescent="0.3">
      <c r="A77" s="338"/>
      <c r="B77" s="615" t="s">
        <v>765</v>
      </c>
      <c r="C77" s="615"/>
      <c r="D77" s="615"/>
      <c r="E77" s="615"/>
      <c r="F77" s="615"/>
      <c r="G77" s="615"/>
      <c r="H77" s="130"/>
      <c r="I77" s="14"/>
      <c r="J77" s="14"/>
      <c r="K77" s="14"/>
      <c r="L77" s="14"/>
      <c r="M77" s="14"/>
      <c r="N77" s="14"/>
      <c r="O77" s="14"/>
      <c r="P77" s="14"/>
      <c r="Q77" s="14"/>
      <c r="R77" s="14"/>
      <c r="S77" s="14"/>
      <c r="T77" s="14"/>
      <c r="U77" s="14"/>
      <c r="V77" s="14"/>
      <c r="W77" s="14"/>
      <c r="X77" s="14"/>
      <c r="Y77" s="14"/>
      <c r="Z77" s="14"/>
    </row>
    <row r="78" spans="1:26" x14ac:dyDescent="0.3">
      <c r="A78" s="338"/>
      <c r="B78" s="615" t="s">
        <v>748</v>
      </c>
      <c r="C78" s="615"/>
      <c r="D78" s="615"/>
      <c r="E78" s="615"/>
      <c r="F78" s="615"/>
      <c r="G78" s="615"/>
      <c r="H78" s="130"/>
      <c r="I78" s="14"/>
      <c r="J78" s="14"/>
      <c r="K78" s="14"/>
      <c r="L78" s="14"/>
      <c r="M78" s="14"/>
      <c r="N78" s="14"/>
      <c r="O78" s="14"/>
      <c r="P78" s="14"/>
      <c r="Q78" s="14"/>
      <c r="R78" s="14"/>
      <c r="S78" s="14"/>
      <c r="T78" s="14"/>
      <c r="U78" s="14"/>
      <c r="V78" s="14"/>
      <c r="W78" s="14"/>
      <c r="X78" s="14"/>
      <c r="Y78" s="14"/>
      <c r="Z78" s="14"/>
    </row>
    <row r="79" spans="1:26" x14ac:dyDescent="0.3">
      <c r="A79" s="338"/>
      <c r="B79" s="615" t="s">
        <v>751</v>
      </c>
      <c r="C79" s="615"/>
      <c r="D79" s="615"/>
      <c r="E79" s="615"/>
      <c r="F79" s="615"/>
      <c r="G79" s="615"/>
      <c r="H79" s="130"/>
      <c r="I79" s="14"/>
      <c r="J79" s="14"/>
      <c r="K79" s="14"/>
      <c r="L79" s="14"/>
      <c r="M79" s="14"/>
      <c r="N79" s="14"/>
      <c r="O79" s="14"/>
      <c r="P79" s="14"/>
      <c r="Q79" s="14"/>
      <c r="R79" s="14"/>
      <c r="S79" s="14"/>
      <c r="T79" s="14"/>
      <c r="U79" s="14"/>
      <c r="V79" s="14"/>
      <c r="W79" s="14"/>
      <c r="X79" s="14"/>
      <c r="Y79" s="14"/>
      <c r="Z79" s="14"/>
    </row>
    <row r="80" spans="1:26" ht="54.75" customHeight="1" x14ac:dyDescent="0.3">
      <c r="A80" s="338"/>
      <c r="B80" s="586"/>
      <c r="C80" s="586"/>
      <c r="D80" s="586"/>
      <c r="E80" s="586"/>
      <c r="F80" s="586"/>
      <c r="G80" s="586"/>
      <c r="H80" s="130"/>
      <c r="I80" s="14"/>
      <c r="J80" s="14"/>
      <c r="K80" s="14"/>
      <c r="L80" s="14"/>
      <c r="M80" s="14"/>
      <c r="N80" s="14"/>
      <c r="O80" s="14"/>
      <c r="P80" s="14"/>
      <c r="Q80" s="14"/>
      <c r="R80" s="14"/>
      <c r="S80" s="14"/>
      <c r="T80" s="14"/>
      <c r="U80" s="14"/>
      <c r="V80" s="14"/>
      <c r="W80" s="14"/>
      <c r="X80" s="14"/>
      <c r="Y80" s="14"/>
      <c r="Z80" s="14"/>
    </row>
    <row r="81" spans="1:26" x14ac:dyDescent="0.3">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x14ac:dyDescent="0.3">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x14ac:dyDescent="0.3">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x14ac:dyDescent="0.3">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x14ac:dyDescent="0.3">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x14ac:dyDescent="0.3">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x14ac:dyDescent="0.3">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x14ac:dyDescent="0.3">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x14ac:dyDescent="0.3">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x14ac:dyDescent="0.3">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x14ac:dyDescent="0.3">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x14ac:dyDescent="0.3">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x14ac:dyDescent="0.3">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x14ac:dyDescent="0.3">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x14ac:dyDescent="0.3">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x14ac:dyDescent="0.3">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x14ac:dyDescent="0.3">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x14ac:dyDescent="0.3">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sheetData>
  <mergeCells count="6">
    <mergeCell ref="B80:G80"/>
    <mergeCell ref="B76:G76"/>
    <mergeCell ref="B79:G79"/>
    <mergeCell ref="C25:G25"/>
    <mergeCell ref="B78:G78"/>
    <mergeCell ref="B77:G77"/>
  </mergeCells>
  <printOptions horizontalCentered="1"/>
  <pageMargins left="0.25" right="0.25" top="0.75" bottom="0.75" header="0.3" footer="0.3"/>
  <pageSetup scale="68" orientation="portrait" r:id="rId1"/>
  <headerFooter>
    <oddFooter>&amp;C&amp;"Century Gothic,Regular"&amp;9Page &amp;P of &amp;N</oddFooter>
  </headerFooter>
  <rowBreaks count="1" manualBreakCount="1">
    <brk id="74" min="1"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E98BA-A88D-4DAC-B2E2-2E282AD9AFAE}">
  <sheetPr codeName="Sheet15">
    <tabColor rgb="FF46263D"/>
    <pageSetUpPr fitToPage="1"/>
  </sheetPr>
  <dimension ref="A1:Z94"/>
  <sheetViews>
    <sheetView zoomScale="130" zoomScaleNormal="130" zoomScaleSheetLayoutView="160" workbookViewId="0">
      <pane ySplit="4" topLeftCell="A26" activePane="bottomLeft" state="frozen"/>
      <selection activeCell="I28" sqref="I28"/>
      <selection pane="bottomLeft" activeCell="B34" sqref="B34:G35"/>
    </sheetView>
  </sheetViews>
  <sheetFormatPr defaultColWidth="9.140625" defaultRowHeight="13.5" x14ac:dyDescent="0.3"/>
  <cols>
    <col min="1" max="1" width="9.140625" style="54"/>
    <col min="2" max="2" width="45.7109375" style="54" customWidth="1"/>
    <col min="3" max="7" width="13.7109375" style="54" customWidth="1"/>
    <col min="8" max="16384" width="9.140625" style="54"/>
  </cols>
  <sheetData>
    <row r="1" spans="1:26" ht="20.45" customHeight="1" x14ac:dyDescent="0.3">
      <c r="A1" s="14"/>
      <c r="B1" s="50" t="s">
        <v>25</v>
      </c>
      <c r="C1" s="51"/>
      <c r="D1" s="51"/>
      <c r="E1" s="51"/>
      <c r="F1" s="51"/>
      <c r="G1" s="2"/>
      <c r="H1" s="14"/>
      <c r="I1" s="14"/>
      <c r="J1" s="14"/>
      <c r="K1" s="14"/>
      <c r="L1" s="14"/>
      <c r="M1" s="14"/>
      <c r="N1" s="14"/>
      <c r="O1" s="14"/>
      <c r="P1" s="14"/>
      <c r="Q1" s="14"/>
      <c r="R1" s="14"/>
      <c r="S1" s="14"/>
      <c r="T1" s="14"/>
      <c r="U1" s="14"/>
      <c r="V1" s="14"/>
      <c r="W1" s="14"/>
      <c r="X1" s="14"/>
      <c r="Y1" s="14"/>
      <c r="Z1" s="14"/>
    </row>
    <row r="2" spans="1:26" ht="13.5" customHeight="1" x14ac:dyDescent="0.3">
      <c r="A2" s="14"/>
      <c r="B2" s="447" t="s">
        <v>128</v>
      </c>
      <c r="C2" s="450"/>
      <c r="D2" s="448"/>
      <c r="E2" s="448"/>
      <c r="F2" s="448"/>
      <c r="G2" s="449"/>
      <c r="H2" s="14"/>
      <c r="I2" s="14"/>
      <c r="J2" s="14"/>
      <c r="K2" s="14"/>
      <c r="L2" s="14"/>
      <c r="M2" s="14"/>
      <c r="N2" s="14"/>
      <c r="O2" s="14"/>
      <c r="P2" s="14"/>
      <c r="Q2" s="14"/>
      <c r="R2" s="14"/>
      <c r="S2" s="14"/>
      <c r="T2" s="14"/>
      <c r="U2" s="14"/>
      <c r="V2" s="14"/>
      <c r="W2" s="14"/>
      <c r="X2" s="14"/>
      <c r="Y2" s="14"/>
      <c r="Z2" s="14"/>
    </row>
    <row r="3" spans="1:26" x14ac:dyDescent="0.3">
      <c r="A3" s="14"/>
      <c r="B3" s="52"/>
      <c r="C3" s="166">
        <v>2016</v>
      </c>
      <c r="D3" s="166">
        <v>2017</v>
      </c>
      <c r="E3" s="166">
        <v>2018</v>
      </c>
      <c r="F3" s="166">
        <v>2019</v>
      </c>
      <c r="G3" s="167">
        <v>2020</v>
      </c>
      <c r="H3" s="14"/>
      <c r="I3" s="14"/>
      <c r="J3" s="14"/>
      <c r="K3" s="14"/>
      <c r="L3" s="14"/>
      <c r="M3" s="14"/>
      <c r="N3" s="14"/>
      <c r="O3" s="14"/>
      <c r="P3" s="14"/>
      <c r="Q3" s="14"/>
      <c r="R3" s="14"/>
      <c r="S3" s="14"/>
      <c r="T3" s="14"/>
      <c r="U3" s="14"/>
      <c r="V3" s="14"/>
      <c r="W3" s="14"/>
      <c r="X3" s="14"/>
      <c r="Y3" s="14"/>
      <c r="Z3" s="14"/>
    </row>
    <row r="4" spans="1:26" ht="15.75" customHeight="1" x14ac:dyDescent="0.3">
      <c r="A4" s="14"/>
      <c r="B4" s="4" t="s">
        <v>166</v>
      </c>
      <c r="C4" s="5"/>
      <c r="D4" s="73"/>
      <c r="E4" s="73"/>
      <c r="F4" s="73"/>
      <c r="G4" s="79"/>
      <c r="H4" s="14"/>
      <c r="I4" s="14"/>
      <c r="J4" s="14"/>
      <c r="K4" s="14"/>
      <c r="L4" s="14"/>
      <c r="M4" s="14"/>
      <c r="N4" s="14"/>
      <c r="O4" s="14"/>
      <c r="P4" s="14"/>
      <c r="Q4" s="14"/>
      <c r="R4" s="14"/>
      <c r="S4" s="14"/>
      <c r="T4" s="14"/>
      <c r="U4" s="14"/>
      <c r="V4" s="14"/>
      <c r="W4" s="14"/>
      <c r="X4" s="14"/>
      <c r="Y4" s="14"/>
      <c r="Z4" s="14"/>
    </row>
    <row r="5" spans="1:26" ht="13.5" customHeight="1" x14ac:dyDescent="0.3">
      <c r="A5" s="14"/>
      <c r="B5" s="8" t="s">
        <v>729</v>
      </c>
      <c r="C5" s="170">
        <v>129.4</v>
      </c>
      <c r="D5" s="170">
        <v>153</v>
      </c>
      <c r="E5" s="170">
        <v>155</v>
      </c>
      <c r="F5" s="170">
        <v>100</v>
      </c>
      <c r="G5" s="171">
        <v>108</v>
      </c>
      <c r="H5" s="348"/>
      <c r="I5" s="14"/>
      <c r="J5" s="14"/>
      <c r="K5" s="14"/>
      <c r="L5" s="14"/>
      <c r="M5" s="14"/>
      <c r="N5" s="14"/>
      <c r="O5" s="14"/>
      <c r="P5" s="14"/>
      <c r="Q5" s="14"/>
      <c r="R5" s="14"/>
      <c r="S5" s="14"/>
      <c r="T5" s="14"/>
      <c r="U5" s="14"/>
      <c r="V5" s="14"/>
      <c r="W5" s="14"/>
      <c r="X5" s="14"/>
      <c r="Y5" s="14"/>
      <c r="Z5" s="14"/>
    </row>
    <row r="6" spans="1:26" ht="13.5" customHeight="1" x14ac:dyDescent="0.3">
      <c r="A6" s="14"/>
      <c r="B6" s="61" t="s">
        <v>167</v>
      </c>
      <c r="C6" s="140">
        <v>0.26</v>
      </c>
      <c r="D6" s="140">
        <v>0.3</v>
      </c>
      <c r="E6" s="140">
        <v>0.4</v>
      </c>
      <c r="F6" s="140">
        <v>0.28999999999999998</v>
      </c>
      <c r="G6" s="141">
        <v>0.35</v>
      </c>
      <c r="H6" s="348"/>
      <c r="I6" s="14"/>
      <c r="J6" s="14"/>
      <c r="K6" s="14"/>
      <c r="L6" s="14"/>
      <c r="M6" s="14"/>
      <c r="N6" s="14"/>
      <c r="O6" s="14"/>
      <c r="P6" s="14"/>
      <c r="Q6" s="14"/>
      <c r="R6" s="14"/>
      <c r="S6" s="14"/>
      <c r="T6" s="14"/>
      <c r="U6" s="14"/>
      <c r="V6" s="14"/>
      <c r="W6" s="14"/>
      <c r="X6" s="14"/>
      <c r="Y6" s="14"/>
      <c r="Z6" s="14"/>
    </row>
    <row r="7" spans="1:26" ht="13.5" customHeight="1" x14ac:dyDescent="0.3">
      <c r="A7" s="14"/>
      <c r="B7" s="349" t="s">
        <v>168</v>
      </c>
      <c r="C7" s="350">
        <v>0.12</v>
      </c>
      <c r="D7" s="350">
        <v>0.19</v>
      </c>
      <c r="E7" s="350">
        <v>0.15</v>
      </c>
      <c r="F7" s="350">
        <v>0.21</v>
      </c>
      <c r="G7" s="351">
        <v>0.17</v>
      </c>
      <c r="H7" s="348"/>
      <c r="I7" s="14"/>
      <c r="J7" s="14"/>
      <c r="K7" s="14"/>
      <c r="L7" s="14"/>
      <c r="M7" s="14"/>
      <c r="N7" s="14"/>
      <c r="O7" s="14"/>
      <c r="P7" s="14"/>
      <c r="Q7" s="14"/>
      <c r="R7" s="14"/>
      <c r="S7" s="14"/>
      <c r="T7" s="14"/>
      <c r="U7" s="14"/>
      <c r="V7" s="14"/>
      <c r="W7" s="14"/>
      <c r="X7" s="14"/>
      <c r="Y7" s="14"/>
      <c r="Z7" s="14"/>
    </row>
    <row r="8" spans="1:26" ht="13.5" customHeight="1" x14ac:dyDescent="0.3">
      <c r="A8" s="14"/>
      <c r="B8" s="349" t="s">
        <v>169</v>
      </c>
      <c r="C8" s="350">
        <v>0.16</v>
      </c>
      <c r="D8" s="350">
        <v>0.14000000000000001</v>
      </c>
      <c r="E8" s="350">
        <v>0.12</v>
      </c>
      <c r="F8" s="350">
        <v>0.18</v>
      </c>
      <c r="G8" s="351">
        <v>0.12</v>
      </c>
      <c r="H8" s="348"/>
      <c r="I8" s="14"/>
      <c r="J8" s="14"/>
      <c r="K8" s="14"/>
      <c r="L8" s="14"/>
      <c r="M8" s="14"/>
      <c r="N8" s="14"/>
      <c r="O8" s="14"/>
      <c r="P8" s="14"/>
      <c r="Q8" s="14"/>
      <c r="R8" s="14"/>
      <c r="S8" s="14"/>
      <c r="T8" s="14"/>
      <c r="U8" s="14"/>
      <c r="V8" s="14"/>
      <c r="W8" s="14"/>
      <c r="X8" s="14"/>
      <c r="Y8" s="14"/>
      <c r="Z8" s="14"/>
    </row>
    <row r="9" spans="1:26" ht="13.5" customHeight="1" x14ac:dyDescent="0.3">
      <c r="A9" s="14"/>
      <c r="B9" s="349" t="s">
        <v>170</v>
      </c>
      <c r="C9" s="350">
        <v>0.19</v>
      </c>
      <c r="D9" s="350">
        <v>0.19</v>
      </c>
      <c r="E9" s="350">
        <v>0.15</v>
      </c>
      <c r="F9" s="350">
        <v>0.17</v>
      </c>
      <c r="G9" s="351">
        <v>0.15</v>
      </c>
      <c r="H9" s="348"/>
      <c r="I9" s="14"/>
      <c r="J9" s="14"/>
      <c r="K9" s="14"/>
      <c r="L9" s="14"/>
      <c r="M9" s="14"/>
      <c r="N9" s="14"/>
      <c r="O9" s="14"/>
      <c r="P9" s="14"/>
      <c r="Q9" s="14"/>
      <c r="R9" s="14"/>
      <c r="S9" s="14"/>
      <c r="T9" s="14"/>
      <c r="U9" s="14"/>
      <c r="V9" s="14"/>
      <c r="W9" s="14"/>
      <c r="X9" s="14"/>
      <c r="Y9" s="14"/>
      <c r="Z9" s="14"/>
    </row>
    <row r="10" spans="1:26" ht="13.5" customHeight="1" x14ac:dyDescent="0.3">
      <c r="A10" s="14"/>
      <c r="B10" s="349" t="s">
        <v>684</v>
      </c>
      <c r="C10" s="350">
        <v>0.13</v>
      </c>
      <c r="D10" s="350">
        <v>0.15</v>
      </c>
      <c r="E10" s="350">
        <v>0.15</v>
      </c>
      <c r="F10" s="350">
        <v>0.14000000000000001</v>
      </c>
      <c r="G10" s="351">
        <v>0.17</v>
      </c>
      <c r="H10" s="348"/>
      <c r="I10" s="14"/>
      <c r="J10" s="14"/>
      <c r="K10" s="14"/>
      <c r="L10" s="14"/>
      <c r="M10" s="14"/>
      <c r="N10" s="14"/>
      <c r="O10" s="14"/>
      <c r="P10" s="14"/>
      <c r="Q10" s="14"/>
      <c r="R10" s="14"/>
      <c r="S10" s="14"/>
      <c r="T10" s="14"/>
      <c r="U10" s="14"/>
      <c r="V10" s="14"/>
      <c r="W10" s="14"/>
      <c r="X10" s="14"/>
      <c r="Y10" s="14"/>
      <c r="Z10" s="14"/>
    </row>
    <row r="11" spans="1:26" ht="13.5" customHeight="1" x14ac:dyDescent="0.3">
      <c r="A11" s="14"/>
      <c r="B11" s="352" t="s">
        <v>171</v>
      </c>
      <c r="C11" s="353">
        <v>0.14000000000000001</v>
      </c>
      <c r="D11" s="353">
        <v>0.03</v>
      </c>
      <c r="E11" s="353">
        <v>0.03</v>
      </c>
      <c r="F11" s="353">
        <v>0.01</v>
      </c>
      <c r="G11" s="354">
        <v>0.04</v>
      </c>
      <c r="H11" s="348"/>
      <c r="I11" s="14"/>
      <c r="J11" s="14"/>
      <c r="K11" s="14"/>
      <c r="L11" s="14"/>
      <c r="M11" s="14"/>
      <c r="N11" s="14"/>
      <c r="O11" s="14"/>
      <c r="P11" s="14"/>
      <c r="Q11" s="14"/>
      <c r="R11" s="14"/>
      <c r="S11" s="14"/>
      <c r="T11" s="14"/>
      <c r="U11" s="14"/>
      <c r="V11" s="14"/>
      <c r="W11" s="14"/>
      <c r="X11" s="14"/>
      <c r="Y11" s="14"/>
      <c r="Z11" s="14"/>
    </row>
    <row r="12" spans="1:26" s="56" customFormat="1" x14ac:dyDescent="0.3">
      <c r="A12" s="131"/>
      <c r="B12" s="355"/>
      <c r="C12" s="356"/>
      <c r="D12" s="357"/>
      <c r="E12" s="357"/>
      <c r="F12" s="357"/>
      <c r="G12" s="358"/>
      <c r="H12" s="111"/>
      <c r="I12" s="131"/>
      <c r="J12" s="131"/>
      <c r="K12" s="131"/>
      <c r="L12" s="131"/>
      <c r="M12" s="131"/>
      <c r="N12" s="131"/>
      <c r="O12" s="131"/>
      <c r="P12" s="131"/>
      <c r="Q12" s="131"/>
      <c r="R12" s="131"/>
      <c r="S12" s="131"/>
      <c r="T12" s="131"/>
      <c r="U12" s="131"/>
      <c r="V12" s="131"/>
      <c r="W12" s="131"/>
      <c r="X12" s="131"/>
      <c r="Y12" s="131"/>
      <c r="Z12" s="131"/>
    </row>
    <row r="13" spans="1:26" ht="13.5" customHeight="1" x14ac:dyDescent="0.3">
      <c r="A13" s="14"/>
      <c r="B13" s="359" t="s">
        <v>685</v>
      </c>
      <c r="C13" s="360"/>
      <c r="D13" s="360"/>
      <c r="E13" s="360"/>
      <c r="F13" s="360"/>
      <c r="G13" s="361"/>
      <c r="H13" s="14"/>
      <c r="I13" s="14"/>
      <c r="J13" s="14"/>
      <c r="K13" s="14"/>
      <c r="L13" s="14"/>
      <c r="M13" s="14"/>
      <c r="N13" s="14"/>
      <c r="O13" s="14"/>
      <c r="P13" s="14"/>
      <c r="Q13" s="14"/>
      <c r="R13" s="14"/>
      <c r="S13" s="14"/>
      <c r="T13" s="14"/>
      <c r="U13" s="14"/>
      <c r="V13" s="14"/>
      <c r="W13" s="14"/>
      <c r="X13" s="14"/>
      <c r="Y13" s="14"/>
      <c r="Z13" s="14"/>
    </row>
    <row r="14" spans="1:26" ht="13.5" customHeight="1" x14ac:dyDescent="0.3">
      <c r="A14" s="14"/>
      <c r="B14" s="362" t="s">
        <v>172</v>
      </c>
      <c r="C14" s="282"/>
      <c r="D14" s="282"/>
      <c r="E14" s="282"/>
      <c r="F14" s="282"/>
      <c r="G14" s="283"/>
      <c r="H14" s="14"/>
      <c r="I14" s="14"/>
      <c r="J14" s="14"/>
      <c r="K14" s="14"/>
      <c r="L14" s="14"/>
      <c r="M14" s="14"/>
      <c r="N14" s="14"/>
      <c r="O14" s="14"/>
      <c r="P14" s="14"/>
      <c r="Q14" s="14"/>
      <c r="R14" s="14"/>
      <c r="S14" s="14"/>
      <c r="T14" s="14"/>
      <c r="U14" s="14"/>
      <c r="V14" s="14"/>
      <c r="W14" s="14"/>
      <c r="X14" s="14"/>
      <c r="Y14" s="14"/>
      <c r="Z14" s="14"/>
    </row>
    <row r="15" spans="1:26" ht="13.5" customHeight="1" x14ac:dyDescent="0.3">
      <c r="A15" s="14"/>
      <c r="B15" s="349" t="s">
        <v>152</v>
      </c>
      <c r="C15" s="363">
        <v>8</v>
      </c>
      <c r="D15" s="363">
        <v>33</v>
      </c>
      <c r="E15" s="363">
        <v>37</v>
      </c>
      <c r="F15" s="363">
        <v>29</v>
      </c>
      <c r="G15" s="237">
        <v>17</v>
      </c>
      <c r="H15" s="14"/>
      <c r="I15" s="14"/>
      <c r="J15" s="14"/>
      <c r="K15" s="14"/>
      <c r="L15" s="14"/>
      <c r="M15" s="14"/>
      <c r="N15" s="14"/>
      <c r="O15" s="14"/>
      <c r="P15" s="14"/>
      <c r="Q15" s="14"/>
      <c r="R15" s="14"/>
      <c r="S15" s="14"/>
      <c r="T15" s="14"/>
      <c r="U15" s="14"/>
      <c r="V15" s="14"/>
      <c r="W15" s="14"/>
      <c r="X15" s="14"/>
      <c r="Y15" s="14"/>
      <c r="Z15" s="14"/>
    </row>
    <row r="16" spans="1:26" ht="13.5" customHeight="1" x14ac:dyDescent="0.3">
      <c r="A16" s="14"/>
      <c r="B16" s="349" t="s">
        <v>173</v>
      </c>
      <c r="C16" s="363">
        <v>0</v>
      </c>
      <c r="D16" s="363">
        <v>0</v>
      </c>
      <c r="E16" s="363">
        <v>5</v>
      </c>
      <c r="F16" s="363">
        <v>5</v>
      </c>
      <c r="G16" s="237">
        <v>1</v>
      </c>
      <c r="H16" s="14"/>
      <c r="I16" s="14"/>
      <c r="J16" s="14"/>
      <c r="K16" s="14"/>
      <c r="L16" s="14"/>
      <c r="M16" s="14"/>
      <c r="N16" s="14"/>
      <c r="O16" s="14"/>
      <c r="P16" s="14"/>
      <c r="Q16" s="14"/>
      <c r="R16" s="14"/>
      <c r="S16" s="14"/>
      <c r="T16" s="14"/>
      <c r="U16" s="14"/>
      <c r="V16" s="14"/>
      <c r="W16" s="14"/>
      <c r="X16" s="14"/>
      <c r="Y16" s="14"/>
      <c r="Z16" s="14"/>
    </row>
    <row r="17" spans="1:26" ht="13.5" customHeight="1" x14ac:dyDescent="0.3">
      <c r="A17" s="14"/>
      <c r="B17" s="349" t="s">
        <v>140</v>
      </c>
      <c r="C17" s="363">
        <v>64</v>
      </c>
      <c r="D17" s="363">
        <v>64</v>
      </c>
      <c r="E17" s="363">
        <v>76</v>
      </c>
      <c r="F17" s="363">
        <v>60</v>
      </c>
      <c r="G17" s="237">
        <v>53</v>
      </c>
      <c r="H17" s="14"/>
      <c r="I17" s="14"/>
      <c r="J17" s="14"/>
      <c r="K17" s="14"/>
      <c r="L17" s="14"/>
      <c r="M17" s="14"/>
      <c r="N17" s="14"/>
      <c r="O17" s="14"/>
      <c r="P17" s="14"/>
      <c r="Q17" s="14"/>
      <c r="R17" s="14"/>
      <c r="S17" s="14"/>
      <c r="T17" s="14"/>
      <c r="U17" s="14"/>
      <c r="V17" s="14"/>
      <c r="W17" s="14"/>
      <c r="X17" s="14"/>
      <c r="Y17" s="14"/>
      <c r="Z17" s="14"/>
    </row>
    <row r="18" spans="1:26" ht="13.5" customHeight="1" x14ac:dyDescent="0.3">
      <c r="A18" s="14"/>
      <c r="B18" s="349" t="s">
        <v>686</v>
      </c>
      <c r="C18" s="363">
        <v>8</v>
      </c>
      <c r="D18" s="363">
        <v>17</v>
      </c>
      <c r="E18" s="363">
        <v>15</v>
      </c>
      <c r="F18" s="363">
        <v>9</v>
      </c>
      <c r="G18" s="237">
        <v>10</v>
      </c>
      <c r="H18" s="14"/>
      <c r="I18" s="14"/>
      <c r="J18" s="14"/>
      <c r="K18" s="14"/>
      <c r="L18" s="14"/>
      <c r="M18" s="14"/>
      <c r="N18" s="14"/>
      <c r="O18" s="14"/>
      <c r="P18" s="14"/>
      <c r="Q18" s="14"/>
      <c r="R18" s="14"/>
      <c r="S18" s="14"/>
      <c r="T18" s="14"/>
      <c r="U18" s="14"/>
      <c r="V18" s="14"/>
      <c r="W18" s="14"/>
      <c r="X18" s="14"/>
      <c r="Y18" s="14"/>
      <c r="Z18" s="14"/>
    </row>
    <row r="19" spans="1:26" ht="13.5" customHeight="1" x14ac:dyDescent="0.3">
      <c r="A19" s="14"/>
      <c r="B19" s="349" t="s">
        <v>687</v>
      </c>
      <c r="C19" s="363">
        <v>30</v>
      </c>
      <c r="D19" s="363">
        <v>50</v>
      </c>
      <c r="E19" s="363">
        <v>106</v>
      </c>
      <c r="F19" s="363">
        <v>87</v>
      </c>
      <c r="G19" s="237">
        <v>59</v>
      </c>
      <c r="H19" s="14"/>
      <c r="I19" s="14"/>
      <c r="J19" s="14"/>
      <c r="K19" s="14"/>
      <c r="L19" s="14"/>
      <c r="M19" s="14"/>
      <c r="N19" s="14"/>
      <c r="O19" s="14"/>
      <c r="P19" s="14"/>
      <c r="Q19" s="14"/>
      <c r="R19" s="14"/>
      <c r="S19" s="14"/>
      <c r="T19" s="14"/>
      <c r="U19" s="14"/>
      <c r="V19" s="14"/>
      <c r="W19" s="14"/>
      <c r="X19" s="14"/>
      <c r="Y19" s="14"/>
      <c r="Z19" s="14"/>
    </row>
    <row r="20" spans="1:26" ht="13.5" customHeight="1" x14ac:dyDescent="0.3">
      <c r="A20" s="14"/>
      <c r="B20" s="92" t="s">
        <v>174</v>
      </c>
      <c r="C20" s="364">
        <f>+C19+C18+C17+C16+C15</f>
        <v>110</v>
      </c>
      <c r="D20" s="364">
        <f>+D19+D18+D17+D16+D15</f>
        <v>164</v>
      </c>
      <c r="E20" s="364">
        <f>+E19+E18+E17+E16+E15</f>
        <v>239</v>
      </c>
      <c r="F20" s="364">
        <f>+F19+F18+F17+F16+F15</f>
        <v>190</v>
      </c>
      <c r="G20" s="365">
        <f>+G19+G18+G17+G16+G15</f>
        <v>140</v>
      </c>
      <c r="H20" s="343"/>
      <c r="I20" s="14"/>
      <c r="J20" s="14"/>
      <c r="K20" s="14"/>
      <c r="L20" s="14"/>
      <c r="M20" s="14"/>
      <c r="N20" s="14"/>
      <c r="O20" s="14"/>
      <c r="P20" s="14"/>
      <c r="Q20" s="14"/>
      <c r="R20" s="14"/>
      <c r="S20" s="14"/>
      <c r="T20" s="14"/>
      <c r="U20" s="14"/>
      <c r="V20" s="14"/>
      <c r="W20" s="14"/>
      <c r="X20" s="14"/>
      <c r="Y20" s="14"/>
      <c r="Z20" s="14"/>
    </row>
    <row r="21" spans="1:26" s="56" customFormat="1" x14ac:dyDescent="0.3">
      <c r="A21" s="131"/>
      <c r="B21" s="366"/>
      <c r="C21" s="367"/>
      <c r="D21" s="368"/>
      <c r="E21" s="368"/>
      <c r="F21" s="368"/>
      <c r="G21" s="331"/>
      <c r="H21" s="111"/>
      <c r="I21" s="131"/>
      <c r="J21" s="131"/>
      <c r="K21" s="131"/>
      <c r="L21" s="131"/>
      <c r="M21" s="131"/>
      <c r="N21" s="131"/>
      <c r="O21" s="131"/>
      <c r="P21" s="131"/>
      <c r="Q21" s="131"/>
      <c r="R21" s="131"/>
      <c r="S21" s="131"/>
      <c r="T21" s="131"/>
      <c r="U21" s="131"/>
      <c r="V21" s="131"/>
      <c r="W21" s="131"/>
      <c r="X21" s="131"/>
      <c r="Y21" s="131"/>
      <c r="Z21" s="131"/>
    </row>
    <row r="22" spans="1:26" ht="13.5" customHeight="1" x14ac:dyDescent="0.3">
      <c r="A22" s="14"/>
      <c r="B22" s="362" t="s">
        <v>175</v>
      </c>
      <c r="C22" s="276"/>
      <c r="D22" s="276"/>
      <c r="E22" s="276"/>
      <c r="F22" s="276"/>
      <c r="G22" s="277"/>
      <c r="H22" s="14"/>
      <c r="I22" s="14"/>
      <c r="J22" s="14"/>
      <c r="K22" s="14"/>
      <c r="L22" s="14"/>
      <c r="M22" s="14"/>
      <c r="N22" s="14"/>
      <c r="O22" s="14"/>
      <c r="P22" s="14"/>
      <c r="Q22" s="14"/>
      <c r="R22" s="14"/>
      <c r="S22" s="14"/>
      <c r="T22" s="14"/>
      <c r="U22" s="14"/>
      <c r="V22" s="14"/>
      <c r="W22" s="14"/>
      <c r="X22" s="14"/>
      <c r="Y22" s="14"/>
      <c r="Z22" s="14"/>
    </row>
    <row r="23" spans="1:26" ht="13.5" customHeight="1" x14ac:dyDescent="0.3">
      <c r="A23" s="14"/>
      <c r="B23" s="349" t="s">
        <v>176</v>
      </c>
      <c r="C23" s="350">
        <v>0.2818181818181818</v>
      </c>
      <c r="D23" s="350">
        <v>0.40853658536585363</v>
      </c>
      <c r="E23" s="350">
        <v>0.33891213389121339</v>
      </c>
      <c r="F23" s="350">
        <v>0.24736842105263157</v>
      </c>
      <c r="G23" s="351">
        <v>0.27142857142857141</v>
      </c>
      <c r="H23" s="14"/>
      <c r="I23" s="14"/>
      <c r="J23" s="14"/>
      <c r="K23" s="14"/>
      <c r="L23" s="14"/>
      <c r="M23" s="14"/>
      <c r="N23" s="14"/>
      <c r="O23" s="14"/>
      <c r="P23" s="14"/>
      <c r="Q23" s="14"/>
      <c r="R23" s="14"/>
      <c r="S23" s="14"/>
      <c r="T23" s="14"/>
      <c r="U23" s="14"/>
      <c r="V23" s="14"/>
      <c r="W23" s="14"/>
      <c r="X23" s="14"/>
      <c r="Y23" s="14"/>
      <c r="Z23" s="14"/>
    </row>
    <row r="24" spans="1:26" ht="13.5" customHeight="1" x14ac:dyDescent="0.3">
      <c r="A24" s="14"/>
      <c r="B24" s="349" t="s">
        <v>177</v>
      </c>
      <c r="C24" s="350">
        <v>0</v>
      </c>
      <c r="D24" s="350">
        <v>0.01</v>
      </c>
      <c r="E24" s="350">
        <v>1.6736401673640166E-2</v>
      </c>
      <c r="F24" s="350">
        <v>3.0000000000000002E-2</v>
      </c>
      <c r="G24" s="351">
        <v>4.2857142857142858E-2</v>
      </c>
      <c r="H24" s="14"/>
      <c r="I24" s="14"/>
      <c r="J24" s="14"/>
      <c r="K24" s="14"/>
      <c r="L24" s="14"/>
      <c r="M24" s="14"/>
      <c r="N24" s="14"/>
      <c r="O24" s="14"/>
      <c r="P24" s="14"/>
      <c r="Q24" s="14"/>
      <c r="R24" s="14"/>
      <c r="S24" s="14"/>
      <c r="T24" s="14"/>
      <c r="U24" s="14"/>
      <c r="V24" s="14"/>
      <c r="W24" s="14"/>
      <c r="X24" s="14"/>
      <c r="Y24" s="14"/>
      <c r="Z24" s="14"/>
    </row>
    <row r="25" spans="1:26" ht="13.5" customHeight="1" x14ac:dyDescent="0.3">
      <c r="A25" s="14"/>
      <c r="B25" s="349" t="s">
        <v>178</v>
      </c>
      <c r="C25" s="350">
        <v>8.1818181818181818E-2</v>
      </c>
      <c r="D25" s="350">
        <v>0.06</v>
      </c>
      <c r="E25" s="350">
        <v>0.28033472803347281</v>
      </c>
      <c r="F25" s="350">
        <v>0.25263157894736843</v>
      </c>
      <c r="G25" s="351">
        <v>0.22</v>
      </c>
      <c r="H25" s="14"/>
      <c r="I25" s="14"/>
      <c r="J25" s="14"/>
      <c r="K25" s="14"/>
      <c r="L25" s="14"/>
      <c r="M25" s="14"/>
      <c r="N25" s="14"/>
      <c r="O25" s="14"/>
      <c r="P25" s="14"/>
      <c r="Q25" s="14"/>
      <c r="R25" s="14"/>
      <c r="S25" s="14"/>
      <c r="T25" s="14"/>
      <c r="U25" s="14"/>
      <c r="V25" s="14"/>
      <c r="W25" s="14"/>
      <c r="X25" s="14"/>
      <c r="Y25" s="14"/>
      <c r="Z25" s="14"/>
    </row>
    <row r="26" spans="1:26" ht="13.5" customHeight="1" x14ac:dyDescent="0.3">
      <c r="A26" s="14"/>
      <c r="B26" s="349" t="s">
        <v>132</v>
      </c>
      <c r="C26" s="350">
        <v>0.04</v>
      </c>
      <c r="D26" s="350">
        <v>0.10000000000000002</v>
      </c>
      <c r="E26" s="350">
        <v>0.11715481171548117</v>
      </c>
      <c r="F26" s="350">
        <v>0.12000000000000001</v>
      </c>
      <c r="G26" s="351">
        <v>0.15</v>
      </c>
      <c r="H26" s="14"/>
      <c r="I26" s="14"/>
      <c r="J26" s="14"/>
      <c r="K26" s="14"/>
      <c r="L26" s="14"/>
      <c r="M26" s="14"/>
      <c r="N26" s="14"/>
      <c r="O26" s="14"/>
      <c r="P26" s="14"/>
      <c r="Q26" s="14"/>
      <c r="R26" s="14"/>
      <c r="S26" s="14"/>
      <c r="T26" s="14"/>
      <c r="U26" s="14"/>
      <c r="V26" s="14"/>
      <c r="W26" s="14"/>
      <c r="X26" s="14"/>
      <c r="Y26" s="14"/>
      <c r="Z26" s="14"/>
    </row>
    <row r="27" spans="1:26" ht="13.5" customHeight="1" x14ac:dyDescent="0.3">
      <c r="A27" s="14"/>
      <c r="B27" s="349" t="s">
        <v>730</v>
      </c>
      <c r="C27" s="350">
        <v>8.1818181818181818E-2</v>
      </c>
      <c r="D27" s="350">
        <v>0.12195121951219512</v>
      </c>
      <c r="E27" s="350">
        <v>3.3472803347280332E-2</v>
      </c>
      <c r="F27" s="350">
        <v>7.8947368421052627E-2</v>
      </c>
      <c r="G27" s="351">
        <v>4.2857142857142858E-2</v>
      </c>
      <c r="H27" s="14"/>
      <c r="I27" s="14"/>
      <c r="J27" s="14"/>
      <c r="K27" s="14"/>
      <c r="L27" s="14"/>
      <c r="M27" s="14"/>
      <c r="N27" s="14"/>
      <c r="O27" s="14"/>
      <c r="P27" s="14"/>
      <c r="Q27" s="14"/>
      <c r="R27" s="14"/>
      <c r="S27" s="14"/>
      <c r="T27" s="14"/>
      <c r="U27" s="14"/>
      <c r="V27" s="14"/>
      <c r="W27" s="14"/>
      <c r="X27" s="14"/>
      <c r="Y27" s="14"/>
      <c r="Z27" s="14"/>
    </row>
    <row r="28" spans="1:26" ht="13.5" customHeight="1" x14ac:dyDescent="0.3">
      <c r="A28" s="14"/>
      <c r="B28" s="349" t="s">
        <v>179</v>
      </c>
      <c r="C28" s="350">
        <v>0.21818181818181817</v>
      </c>
      <c r="D28" s="350">
        <v>0.1402439024390244</v>
      </c>
      <c r="E28" s="350">
        <v>5.0209205020920501E-2</v>
      </c>
      <c r="F28" s="350">
        <v>6.3157894736842107E-2</v>
      </c>
      <c r="G28" s="351">
        <v>0.1</v>
      </c>
      <c r="H28" s="14"/>
      <c r="I28" s="14"/>
      <c r="J28" s="14"/>
      <c r="K28" s="14"/>
      <c r="L28" s="14"/>
      <c r="M28" s="14"/>
      <c r="N28" s="14"/>
      <c r="O28" s="14"/>
      <c r="P28" s="14"/>
      <c r="Q28" s="14"/>
      <c r="R28" s="14"/>
      <c r="S28" s="14"/>
      <c r="T28" s="14"/>
      <c r="U28" s="14"/>
      <c r="V28" s="14"/>
      <c r="W28" s="14"/>
      <c r="X28" s="14"/>
      <c r="Y28" s="14"/>
      <c r="Z28" s="14"/>
    </row>
    <row r="29" spans="1:26" ht="13.5" customHeight="1" x14ac:dyDescent="0.3">
      <c r="A29" s="14"/>
      <c r="B29" s="349" t="s">
        <v>180</v>
      </c>
      <c r="C29" s="350">
        <v>0.02</v>
      </c>
      <c r="D29" s="350">
        <v>4.2682926829268296E-2</v>
      </c>
      <c r="E29" s="350">
        <v>3.3472803347280332E-2</v>
      </c>
      <c r="F29" s="350">
        <v>8.9999999999999983E-2</v>
      </c>
      <c r="G29" s="351">
        <v>6.0000000000000005E-2</v>
      </c>
      <c r="H29" s="14"/>
      <c r="I29" s="14"/>
      <c r="J29" s="14"/>
      <c r="K29" s="14"/>
      <c r="L29" s="14"/>
      <c r="M29" s="14"/>
      <c r="N29" s="14"/>
      <c r="O29" s="14"/>
      <c r="P29" s="14"/>
      <c r="Q29" s="14"/>
      <c r="R29" s="14"/>
      <c r="S29" s="14"/>
      <c r="T29" s="14"/>
      <c r="U29" s="14"/>
      <c r="V29" s="14"/>
      <c r="W29" s="14"/>
      <c r="X29" s="14"/>
      <c r="Y29" s="14"/>
      <c r="Z29" s="14"/>
    </row>
    <row r="30" spans="1:26" ht="13.5" customHeight="1" x14ac:dyDescent="0.3">
      <c r="A30" s="14"/>
      <c r="B30" s="352" t="s">
        <v>688</v>
      </c>
      <c r="C30" s="353">
        <v>0.28000000000000003</v>
      </c>
      <c r="D30" s="353">
        <v>0.12195121951219512</v>
      </c>
      <c r="E30" s="353">
        <v>0.1297071129707113</v>
      </c>
      <c r="F30" s="353">
        <v>0.11578947368421053</v>
      </c>
      <c r="G30" s="354">
        <v>0.12142857142857143</v>
      </c>
      <c r="H30" s="14"/>
      <c r="I30" s="14"/>
      <c r="J30" s="14"/>
      <c r="K30" s="14"/>
      <c r="L30" s="14"/>
      <c r="M30" s="14"/>
      <c r="N30" s="14"/>
      <c r="O30" s="14"/>
      <c r="P30" s="14"/>
      <c r="Q30" s="14"/>
      <c r="R30" s="14"/>
      <c r="S30" s="14"/>
      <c r="T30" s="14"/>
      <c r="U30" s="14"/>
      <c r="V30" s="14"/>
      <c r="W30" s="14"/>
      <c r="X30" s="14"/>
      <c r="Y30" s="14"/>
      <c r="Z30" s="14"/>
    </row>
    <row r="31" spans="1:26" ht="8.1" customHeight="1" x14ac:dyDescent="0.3">
      <c r="A31" s="14"/>
      <c r="B31" s="366"/>
      <c r="C31" s="369"/>
      <c r="D31" s="368"/>
      <c r="E31" s="368"/>
      <c r="F31" s="357"/>
      <c r="G31" s="358"/>
      <c r="H31" s="14"/>
      <c r="I31" s="14"/>
      <c r="J31" s="14"/>
      <c r="K31" s="14"/>
      <c r="L31" s="14"/>
      <c r="M31" s="14"/>
      <c r="N31" s="14"/>
      <c r="O31" s="14"/>
      <c r="P31" s="14"/>
      <c r="Q31" s="14"/>
      <c r="R31" s="14"/>
      <c r="S31" s="14"/>
      <c r="T31" s="14"/>
      <c r="U31" s="14"/>
      <c r="V31" s="14"/>
      <c r="W31" s="14"/>
      <c r="X31" s="14"/>
      <c r="Y31" s="14"/>
      <c r="Z31" s="14"/>
    </row>
    <row r="32" spans="1:26" ht="8.1" customHeight="1" x14ac:dyDescent="0.3">
      <c r="A32" s="14"/>
      <c r="B32" s="336"/>
      <c r="C32" s="370"/>
      <c r="D32" s="370"/>
      <c r="E32" s="370"/>
      <c r="F32" s="370"/>
      <c r="G32" s="370"/>
      <c r="H32" s="14"/>
      <c r="I32" s="14"/>
      <c r="J32" s="14"/>
      <c r="K32" s="14"/>
      <c r="L32" s="14"/>
      <c r="M32" s="14"/>
      <c r="N32" s="14"/>
      <c r="O32" s="14"/>
      <c r="P32" s="14"/>
      <c r="Q32" s="14"/>
      <c r="R32" s="14"/>
      <c r="S32" s="14"/>
      <c r="T32" s="14"/>
      <c r="U32" s="14"/>
      <c r="V32" s="14"/>
      <c r="W32" s="14"/>
      <c r="X32" s="14"/>
      <c r="Y32" s="14"/>
      <c r="Z32" s="14"/>
    </row>
    <row r="33" spans="1:26" x14ac:dyDescent="0.3">
      <c r="A33" s="338"/>
      <c r="B33" s="615" t="s">
        <v>181</v>
      </c>
      <c r="C33" s="615"/>
      <c r="D33" s="615"/>
      <c r="E33" s="615"/>
      <c r="F33" s="615"/>
      <c r="G33" s="615"/>
      <c r="H33" s="130"/>
      <c r="I33" s="14"/>
      <c r="J33" s="14"/>
      <c r="K33" s="14"/>
      <c r="L33" s="14"/>
      <c r="M33" s="14"/>
      <c r="N33" s="14"/>
      <c r="O33" s="14"/>
      <c r="P33" s="14"/>
      <c r="Q33" s="14"/>
      <c r="R33" s="14"/>
      <c r="S33" s="14"/>
      <c r="T33" s="14"/>
      <c r="U33" s="14"/>
      <c r="V33" s="14"/>
      <c r="W33" s="14"/>
      <c r="X33" s="14"/>
      <c r="Y33" s="14"/>
      <c r="Z33" s="14"/>
    </row>
    <row r="34" spans="1:26" x14ac:dyDescent="0.3">
      <c r="A34" s="338"/>
      <c r="B34" s="618" t="s">
        <v>182</v>
      </c>
      <c r="C34" s="618"/>
      <c r="D34" s="618"/>
      <c r="E34" s="618"/>
      <c r="F34" s="618"/>
      <c r="G34" s="618"/>
      <c r="H34" s="130"/>
      <c r="I34" s="14"/>
      <c r="J34" s="14"/>
      <c r="K34" s="14"/>
      <c r="L34" s="14"/>
      <c r="M34" s="14"/>
      <c r="N34" s="14"/>
      <c r="O34" s="14"/>
      <c r="P34" s="14"/>
      <c r="Q34" s="14"/>
      <c r="R34" s="14"/>
      <c r="S34" s="14"/>
      <c r="T34" s="14"/>
      <c r="U34" s="14"/>
      <c r="V34" s="14"/>
      <c r="W34" s="14"/>
      <c r="X34" s="14"/>
      <c r="Y34" s="14"/>
      <c r="Z34" s="14"/>
    </row>
    <row r="35" spans="1:26" x14ac:dyDescent="0.3">
      <c r="A35" s="338"/>
      <c r="B35" s="618"/>
      <c r="C35" s="618"/>
      <c r="D35" s="618"/>
      <c r="E35" s="618"/>
      <c r="F35" s="618"/>
      <c r="G35" s="618"/>
      <c r="H35" s="130"/>
      <c r="I35" s="14"/>
      <c r="J35" s="14"/>
      <c r="K35" s="14"/>
      <c r="L35" s="14"/>
      <c r="M35" s="14"/>
      <c r="N35" s="14"/>
      <c r="O35" s="14"/>
      <c r="P35" s="14"/>
      <c r="Q35" s="14"/>
      <c r="R35" s="14"/>
      <c r="S35" s="14"/>
      <c r="T35" s="14"/>
      <c r="U35" s="14"/>
      <c r="V35" s="14"/>
      <c r="W35" s="14"/>
      <c r="X35" s="14"/>
      <c r="Y35" s="14"/>
      <c r="Z35" s="14"/>
    </row>
    <row r="36" spans="1:26" ht="24" customHeight="1" x14ac:dyDescent="0.3">
      <c r="A36" s="338"/>
      <c r="B36" s="594" t="s">
        <v>705</v>
      </c>
      <c r="C36" s="594"/>
      <c r="D36" s="594"/>
      <c r="E36" s="594"/>
      <c r="F36" s="594"/>
      <c r="G36" s="594"/>
      <c r="H36" s="130"/>
      <c r="I36" s="14"/>
      <c r="J36" s="14"/>
      <c r="K36" s="14"/>
      <c r="L36" s="14"/>
      <c r="M36" s="14"/>
      <c r="N36" s="14"/>
      <c r="O36" s="14"/>
      <c r="P36" s="14"/>
      <c r="Q36" s="14"/>
      <c r="R36" s="14"/>
      <c r="S36" s="14"/>
      <c r="T36" s="14"/>
      <c r="U36" s="14"/>
      <c r="V36" s="14"/>
      <c r="W36" s="14"/>
      <c r="X36" s="14"/>
      <c r="Y36" s="14"/>
      <c r="Z36" s="14"/>
    </row>
    <row r="37" spans="1:26" x14ac:dyDescent="0.3">
      <c r="A37" s="338"/>
      <c r="B37" s="615" t="s">
        <v>183</v>
      </c>
      <c r="C37" s="615"/>
      <c r="D37" s="615"/>
      <c r="E37" s="615"/>
      <c r="F37" s="615"/>
      <c r="G37" s="615"/>
      <c r="H37" s="130"/>
      <c r="I37" s="14"/>
      <c r="J37" s="14"/>
      <c r="K37" s="14"/>
      <c r="L37" s="14"/>
      <c r="M37" s="14"/>
      <c r="N37" s="14"/>
      <c r="O37" s="14"/>
      <c r="P37" s="14"/>
      <c r="Q37" s="14"/>
      <c r="R37" s="14"/>
      <c r="S37" s="14"/>
      <c r="T37" s="14"/>
      <c r="U37" s="14"/>
      <c r="V37" s="14"/>
      <c r="W37" s="14"/>
      <c r="X37" s="14"/>
      <c r="Y37" s="14"/>
      <c r="Z37" s="14"/>
    </row>
    <row r="38" spans="1:26" ht="11.45" customHeight="1" x14ac:dyDescent="0.3">
      <c r="A38" s="338"/>
      <c r="B38" s="615" t="s">
        <v>706</v>
      </c>
      <c r="C38" s="615"/>
      <c r="D38" s="615"/>
      <c r="E38" s="615"/>
      <c r="F38" s="615"/>
      <c r="G38" s="615"/>
      <c r="H38" s="130"/>
      <c r="I38" s="14"/>
      <c r="J38" s="14"/>
      <c r="K38" s="14"/>
      <c r="L38" s="14"/>
      <c r="M38" s="14"/>
      <c r="N38" s="14"/>
      <c r="O38" s="14"/>
      <c r="P38" s="14"/>
      <c r="Q38" s="14"/>
      <c r="R38" s="14"/>
      <c r="S38" s="14"/>
      <c r="T38" s="14"/>
      <c r="U38" s="14"/>
      <c r="V38" s="14"/>
      <c r="W38" s="14"/>
      <c r="X38" s="14"/>
      <c r="Y38" s="14"/>
      <c r="Z38" s="14"/>
    </row>
    <row r="39" spans="1:26" ht="66.75" customHeight="1" x14ac:dyDescent="0.3">
      <c r="A39" s="338"/>
      <c r="B39" s="586"/>
      <c r="C39" s="586"/>
      <c r="D39" s="586"/>
      <c r="E39" s="586"/>
      <c r="F39" s="586"/>
      <c r="G39" s="586"/>
      <c r="H39" s="130"/>
      <c r="I39" s="14"/>
      <c r="J39" s="14"/>
      <c r="K39" s="14"/>
      <c r="L39" s="14"/>
      <c r="M39" s="14"/>
    </row>
    <row r="40" spans="1:26" x14ac:dyDescent="0.3">
      <c r="A40" s="14"/>
      <c r="B40" s="319"/>
      <c r="C40" s="319"/>
      <c r="D40" s="319"/>
      <c r="E40" s="319"/>
      <c r="F40" s="319"/>
      <c r="G40" s="14"/>
      <c r="H40" s="14"/>
      <c r="I40" s="14"/>
      <c r="J40" s="14"/>
      <c r="K40" s="14"/>
      <c r="L40" s="14"/>
      <c r="M40" s="14"/>
      <c r="N40" s="14"/>
      <c r="O40" s="14"/>
      <c r="P40" s="14"/>
      <c r="Q40" s="14"/>
      <c r="R40" s="14"/>
      <c r="S40" s="14"/>
      <c r="T40" s="14"/>
      <c r="U40" s="14"/>
      <c r="V40" s="14"/>
      <c r="W40" s="14"/>
      <c r="X40" s="14"/>
      <c r="Y40" s="14"/>
      <c r="Z40" s="14"/>
    </row>
    <row r="41" spans="1:26" x14ac:dyDescent="0.3">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x14ac:dyDescent="0.3">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x14ac:dyDescent="0.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x14ac:dyDescent="0.3">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x14ac:dyDescent="0.3">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x14ac:dyDescent="0.3">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x14ac:dyDescent="0.3">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x14ac:dyDescent="0.3">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x14ac:dyDescent="0.3">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x14ac:dyDescent="0.3">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x14ac:dyDescent="0.3">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x14ac:dyDescent="0.3">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x14ac:dyDescent="0.3">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x14ac:dyDescent="0.3">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x14ac:dyDescent="0.3">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x14ac:dyDescent="0.3">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x14ac:dyDescent="0.3">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x14ac:dyDescent="0.3">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x14ac:dyDescent="0.3">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x14ac:dyDescent="0.3">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x14ac:dyDescent="0.3">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x14ac:dyDescent="0.3">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x14ac:dyDescent="0.3">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x14ac:dyDescent="0.3">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x14ac:dyDescent="0.3">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x14ac:dyDescent="0.3">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x14ac:dyDescent="0.3">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x14ac:dyDescent="0.3">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x14ac:dyDescent="0.3">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x14ac:dyDescent="0.3">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x14ac:dyDescent="0.3">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x14ac:dyDescent="0.3">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x14ac:dyDescent="0.3">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x14ac:dyDescent="0.3">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x14ac:dyDescent="0.3">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x14ac:dyDescent="0.3">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x14ac:dyDescent="0.3">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x14ac:dyDescent="0.3">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x14ac:dyDescent="0.3">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x14ac:dyDescent="0.3">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x14ac:dyDescent="0.3">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x14ac:dyDescent="0.3">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x14ac:dyDescent="0.3">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x14ac:dyDescent="0.3">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x14ac:dyDescent="0.3">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x14ac:dyDescent="0.3">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x14ac:dyDescent="0.3">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x14ac:dyDescent="0.3">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x14ac:dyDescent="0.3">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x14ac:dyDescent="0.3">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x14ac:dyDescent="0.3">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x14ac:dyDescent="0.3">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x14ac:dyDescent="0.3">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x14ac:dyDescent="0.3">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sheetData>
  <mergeCells count="6">
    <mergeCell ref="B38:G38"/>
    <mergeCell ref="B39:G39"/>
    <mergeCell ref="B33:G33"/>
    <mergeCell ref="B34:G35"/>
    <mergeCell ref="B36:G36"/>
    <mergeCell ref="B37:G37"/>
  </mergeCells>
  <printOptions horizontalCentered="1"/>
  <pageMargins left="0.25" right="0.25" top="0.75" bottom="0.75" header="0.3" footer="0.3"/>
  <pageSetup orientation="landscape" r:id="rId1"/>
  <headerFooter>
    <oddFooter>&amp;C&amp;"Century Gothic,Regular"&amp;9Page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212C1-7F80-4DF6-A2DF-488F2A138B65}">
  <sheetPr codeName="Sheet2">
    <tabColor rgb="FFB2956D"/>
    <pageSetUpPr fitToPage="1"/>
  </sheetPr>
  <dimension ref="A1:J63"/>
  <sheetViews>
    <sheetView zoomScale="130" zoomScaleNormal="130" workbookViewId="0">
      <pane ySplit="5" topLeftCell="A6" activePane="bottomLeft" state="frozen"/>
      <selection activeCell="B6" sqref="B6"/>
      <selection pane="bottomLeft" activeCell="A6" sqref="A6"/>
    </sheetView>
  </sheetViews>
  <sheetFormatPr defaultColWidth="61.7109375" defaultRowHeight="20.25" x14ac:dyDescent="0.3"/>
  <cols>
    <col min="1" max="1" width="9.140625" style="218" customWidth="1"/>
    <col min="2" max="2" width="56.7109375" style="224" customWidth="1"/>
    <col min="3" max="4" width="74.7109375" style="224" customWidth="1"/>
    <col min="5" max="5" width="66.42578125" style="224" customWidth="1"/>
    <col min="6" max="6" width="61.7109375" style="229" hidden="1" customWidth="1"/>
    <col min="7" max="7" width="61.7109375" style="224" hidden="1" customWidth="1"/>
    <col min="8" max="8" width="61.7109375" style="229"/>
    <col min="9" max="16384" width="61.7109375" style="224"/>
  </cols>
  <sheetData>
    <row r="1" spans="1:10" s="214" customFormat="1" ht="20.45" customHeight="1" x14ac:dyDescent="0.3">
      <c r="A1" s="210"/>
      <c r="B1" s="234" t="s">
        <v>1030</v>
      </c>
      <c r="C1" s="506"/>
      <c r="D1" s="506"/>
      <c r="E1" s="506"/>
      <c r="F1" s="211"/>
      <c r="G1" s="212"/>
      <c r="H1" s="213"/>
      <c r="I1" s="213"/>
      <c r="J1" s="236"/>
    </row>
    <row r="2" spans="1:10" s="218" customFormat="1" ht="5.0999999999999996" customHeight="1" x14ac:dyDescent="0.3">
      <c r="A2" s="210"/>
      <c r="B2" s="215"/>
      <c r="C2" s="507"/>
      <c r="D2" s="507"/>
      <c r="E2" s="507"/>
      <c r="F2" s="211"/>
      <c r="G2" s="216"/>
      <c r="H2" s="217"/>
      <c r="I2" s="217"/>
      <c r="J2" s="210"/>
    </row>
    <row r="3" spans="1:10" s="218" customFormat="1" ht="8.1" customHeight="1" x14ac:dyDescent="0.3">
      <c r="A3" s="210"/>
      <c r="B3" s="219"/>
      <c r="C3" s="504"/>
      <c r="D3" s="504"/>
      <c r="E3" s="504"/>
      <c r="F3" s="220"/>
      <c r="G3" s="220"/>
      <c r="H3" s="220"/>
      <c r="I3" s="217"/>
      <c r="J3" s="210"/>
    </row>
    <row r="4" spans="1:10" x14ac:dyDescent="0.3">
      <c r="A4" s="210"/>
      <c r="B4" s="221"/>
      <c r="C4" s="217"/>
      <c r="D4" s="217"/>
      <c r="E4" s="217"/>
      <c r="F4" s="222"/>
      <c r="G4" s="223"/>
      <c r="H4" s="222"/>
      <c r="I4" s="222"/>
      <c r="J4" s="229"/>
    </row>
    <row r="5" spans="1:10" x14ac:dyDescent="0.3">
      <c r="A5" s="225"/>
      <c r="B5" s="226" t="s">
        <v>1032</v>
      </c>
      <c r="C5" s="508"/>
      <c r="D5" s="508"/>
      <c r="E5" s="508"/>
      <c r="F5" s="222"/>
      <c r="G5" s="223"/>
      <c r="H5" s="222"/>
      <c r="I5" s="222"/>
      <c r="J5" s="229"/>
    </row>
    <row r="6" spans="1:10" x14ac:dyDescent="0.3">
      <c r="A6" s="210"/>
      <c r="B6" s="227" t="str">
        <f>HYPERLINK("#'"&amp;G6&amp;"'!A1","About this Report")</f>
        <v>About this Report</v>
      </c>
      <c r="C6" s="505"/>
      <c r="D6" s="505"/>
      <c r="E6" s="505"/>
      <c r="F6" s="235">
        <v>1</v>
      </c>
      <c r="G6" s="224" t="str">
        <f>INDEX(SheetNames,F6)</f>
        <v>About this Report</v>
      </c>
      <c r="H6" s="222"/>
      <c r="I6" s="222"/>
      <c r="J6" s="229"/>
    </row>
    <row r="7" spans="1:10" x14ac:dyDescent="0.3">
      <c r="A7" s="210"/>
      <c r="B7" s="227" t="str">
        <f>HYPERLINK("#'"&amp;G7&amp;"'!A1","References")</f>
        <v>References</v>
      </c>
      <c r="C7" s="505"/>
      <c r="D7" s="505"/>
      <c r="E7" s="505"/>
      <c r="F7" s="235">
        <v>3</v>
      </c>
      <c r="G7" s="224" t="str">
        <f>INDEX(SheetNames,F7)</f>
        <v>References</v>
      </c>
      <c r="H7" s="222"/>
      <c r="I7" s="222"/>
      <c r="J7" s="229"/>
    </row>
    <row r="8" spans="1:10" x14ac:dyDescent="0.3">
      <c r="A8" s="210"/>
      <c r="B8" s="230" t="s">
        <v>2</v>
      </c>
      <c r="C8" s="509"/>
      <c r="D8" s="509"/>
      <c r="E8" s="509"/>
      <c r="F8" s="235"/>
      <c r="I8" s="229"/>
      <c r="J8" s="229"/>
    </row>
    <row r="9" spans="1:10" x14ac:dyDescent="0.3">
      <c r="A9" s="210"/>
      <c r="B9" s="227" t="str">
        <f>HYPERLINK("#'"&amp;G9&amp;"'!A1",G9)</f>
        <v>GHG Emissions</v>
      </c>
      <c r="C9" s="505"/>
      <c r="D9" s="505"/>
      <c r="E9" s="505"/>
      <c r="F9" s="235">
        <f>F7+1</f>
        <v>4</v>
      </c>
      <c r="G9" s="224" t="str">
        <f t="shared" ref="G9:G21" si="0">INDEX(SheetNames,F9)</f>
        <v>GHG Emissions</v>
      </c>
      <c r="H9" s="222"/>
      <c r="I9" s="222"/>
      <c r="J9" s="229"/>
    </row>
    <row r="10" spans="1:10" x14ac:dyDescent="0.3">
      <c r="A10" s="210"/>
      <c r="B10" s="227" t="str">
        <f>HYPERLINK("#'"&amp;G10&amp;"'!A1",G10)</f>
        <v>GHG Emissions - 2030 Targets</v>
      </c>
      <c r="C10" s="505"/>
      <c r="D10" s="505"/>
      <c r="E10" s="505"/>
      <c r="F10" s="235">
        <f>F9+1</f>
        <v>5</v>
      </c>
      <c r="G10" s="224" t="str">
        <f t="shared" si="0"/>
        <v>GHG Emissions - 2030 Targets</v>
      </c>
      <c r="H10" s="222"/>
      <c r="I10" s="222"/>
      <c r="J10" s="229"/>
    </row>
    <row r="11" spans="1:10" x14ac:dyDescent="0.3">
      <c r="A11" s="210"/>
      <c r="B11" s="227" t="str">
        <f>HYPERLINK("#'"&amp;G11&amp;"'!A1",G11)</f>
        <v>Energy Consumption - by site</v>
      </c>
      <c r="C11" s="505"/>
      <c r="D11" s="505"/>
      <c r="E11" s="505"/>
      <c r="F11" s="235">
        <f t="shared" ref="F11:F19" si="1">F10+1</f>
        <v>6</v>
      </c>
      <c r="G11" s="224" t="str">
        <f t="shared" si="0"/>
        <v>Energy Consumption - by site</v>
      </c>
      <c r="H11" s="222"/>
      <c r="I11" s="222"/>
      <c r="J11" s="229"/>
    </row>
    <row r="12" spans="1:10" x14ac:dyDescent="0.3">
      <c r="A12" s="210"/>
      <c r="B12" s="227" t="str">
        <f>HYPERLINK("#'"&amp;G12&amp;"'!A1",G12)</f>
        <v>2020 Energy Consumption - Type</v>
      </c>
      <c r="C12" s="505"/>
      <c r="D12" s="505"/>
      <c r="E12" s="505"/>
      <c r="F12" s="235">
        <f t="shared" si="1"/>
        <v>7</v>
      </c>
      <c r="G12" s="224" t="str">
        <f t="shared" si="0"/>
        <v>2020 Energy Consumption - Type</v>
      </c>
      <c r="H12" s="222"/>
      <c r="I12" s="222"/>
      <c r="J12" s="229"/>
    </row>
    <row r="13" spans="1:10" x14ac:dyDescent="0.3">
      <c r="A13" s="210"/>
      <c r="B13" s="227" t="str">
        <f t="shared" ref="B13:B21" si="2">HYPERLINK("#'"&amp;G13&amp;"'!A1",G13)</f>
        <v>2020 Indirect Energy - Source</v>
      </c>
      <c r="C13" s="505"/>
      <c r="D13" s="505"/>
      <c r="E13" s="505"/>
      <c r="F13" s="235">
        <f t="shared" si="1"/>
        <v>8</v>
      </c>
      <c r="G13" s="224" t="str">
        <f t="shared" si="0"/>
        <v>2020 Indirect Energy - Source</v>
      </c>
      <c r="H13" s="222"/>
      <c r="I13" s="222"/>
      <c r="J13" s="229"/>
    </row>
    <row r="14" spans="1:10" x14ac:dyDescent="0.3">
      <c r="A14" s="210"/>
      <c r="B14" s="227" t="str">
        <f t="shared" si="2"/>
        <v>2020 Direct Energy - Source</v>
      </c>
      <c r="C14" s="505"/>
      <c r="D14" s="505"/>
      <c r="E14" s="505"/>
      <c r="F14" s="235">
        <f t="shared" si="1"/>
        <v>9</v>
      </c>
      <c r="G14" s="224" t="str">
        <f t="shared" si="0"/>
        <v>2020 Direct Energy - Source</v>
      </c>
      <c r="H14" s="222"/>
      <c r="I14" s="222"/>
      <c r="J14" s="229"/>
    </row>
    <row r="15" spans="1:10" x14ac:dyDescent="0.3">
      <c r="A15" s="210"/>
      <c r="B15" s="227" t="str">
        <f t="shared" si="2"/>
        <v>2020 Energy Use - Type</v>
      </c>
      <c r="C15" s="505"/>
      <c r="D15" s="505"/>
      <c r="E15" s="505"/>
      <c r="F15" s="235">
        <f t="shared" si="1"/>
        <v>10</v>
      </c>
      <c r="G15" s="224" t="str">
        <f t="shared" si="0"/>
        <v>2020 Energy Use - Type</v>
      </c>
      <c r="H15" s="222"/>
      <c r="I15" s="222"/>
      <c r="J15" s="229"/>
    </row>
    <row r="16" spans="1:10" x14ac:dyDescent="0.3">
      <c r="A16" s="210"/>
      <c r="B16" s="227" t="str">
        <f t="shared" si="2"/>
        <v>Air Emissions</v>
      </c>
      <c r="C16" s="505"/>
      <c r="D16" s="505"/>
      <c r="E16" s="505"/>
      <c r="F16" s="235">
        <f t="shared" si="1"/>
        <v>11</v>
      </c>
      <c r="G16" s="224" t="str">
        <f t="shared" si="0"/>
        <v>Air Emissions</v>
      </c>
      <c r="H16" s="222"/>
      <c r="I16" s="222"/>
      <c r="J16" s="229"/>
    </row>
    <row r="17" spans="1:10" x14ac:dyDescent="0.3">
      <c r="A17" s="210"/>
      <c r="B17" s="227" t="str">
        <f t="shared" si="2"/>
        <v>Environmental Events</v>
      </c>
      <c r="C17" s="505"/>
      <c r="D17" s="505"/>
      <c r="E17" s="505"/>
      <c r="F17" s="235">
        <f t="shared" si="1"/>
        <v>12</v>
      </c>
      <c r="G17" s="224" t="str">
        <f t="shared" si="0"/>
        <v>Environmental Events</v>
      </c>
      <c r="H17" s="222"/>
      <c r="I17" s="222"/>
      <c r="J17" s="229"/>
    </row>
    <row r="18" spans="1:10" x14ac:dyDescent="0.3">
      <c r="A18" s="210"/>
      <c r="B18" s="227" t="str">
        <f t="shared" si="2"/>
        <v>Water</v>
      </c>
      <c r="C18" s="505"/>
      <c r="D18" s="505"/>
      <c r="E18" s="505"/>
      <c r="F18" s="235">
        <f t="shared" si="1"/>
        <v>13</v>
      </c>
      <c r="G18" s="224" t="str">
        <f t="shared" si="0"/>
        <v>Water</v>
      </c>
      <c r="H18" s="222"/>
      <c r="I18" s="222"/>
      <c r="J18" s="229"/>
    </row>
    <row r="19" spans="1:10" x14ac:dyDescent="0.3">
      <c r="A19" s="210"/>
      <c r="B19" s="227" t="str">
        <f t="shared" si="2"/>
        <v>Land</v>
      </c>
      <c r="C19" s="505"/>
      <c r="D19" s="505"/>
      <c r="E19" s="505"/>
      <c r="F19" s="235">
        <f t="shared" si="1"/>
        <v>14</v>
      </c>
      <c r="G19" s="224" t="str">
        <f t="shared" si="0"/>
        <v>Land</v>
      </c>
      <c r="H19" s="222"/>
      <c r="I19" s="222"/>
      <c r="J19" s="229"/>
    </row>
    <row r="20" spans="1:10" x14ac:dyDescent="0.3">
      <c r="A20" s="210"/>
      <c r="B20" s="227" t="str">
        <f>HYPERLINK("#'"&amp;G20&amp;"'!A1",G20)</f>
        <v>Tailings Impoundments</v>
      </c>
      <c r="C20" s="505"/>
      <c r="D20" s="505"/>
      <c r="E20" s="505"/>
      <c r="F20" s="235">
        <v>15</v>
      </c>
      <c r="G20" s="224" t="str">
        <f t="shared" si="0"/>
        <v>Tailings Impoundments</v>
      </c>
      <c r="H20" s="222"/>
      <c r="I20" s="222"/>
      <c r="J20" s="229"/>
    </row>
    <row r="21" spans="1:10" x14ac:dyDescent="0.3">
      <c r="A21" s="210"/>
      <c r="B21" s="227" t="str">
        <f t="shared" si="2"/>
        <v>Mining.Mineral Processing Waste</v>
      </c>
      <c r="C21" s="505"/>
      <c r="D21" s="505"/>
      <c r="E21" s="505"/>
      <c r="F21" s="235">
        <v>16</v>
      </c>
      <c r="G21" s="224" t="str">
        <f t="shared" si="0"/>
        <v>Mining.Mineral Processing Waste</v>
      </c>
      <c r="H21" s="222"/>
      <c r="I21" s="222"/>
      <c r="J21" s="229"/>
    </row>
    <row r="22" spans="1:10" x14ac:dyDescent="0.3">
      <c r="A22" s="210"/>
      <c r="B22" s="230" t="s">
        <v>3</v>
      </c>
      <c r="C22" s="509"/>
      <c r="D22" s="509"/>
      <c r="E22" s="509"/>
      <c r="F22" s="235"/>
      <c r="I22" s="229"/>
      <c r="J22" s="229"/>
    </row>
    <row r="23" spans="1:10" x14ac:dyDescent="0.3">
      <c r="A23" s="210"/>
      <c r="B23" s="227" t="str">
        <f>HYPERLINK("#'"&amp;G23&amp;"'!A1","Health &amp; Safety")</f>
        <v>Health &amp; Safety</v>
      </c>
      <c r="C23" s="505"/>
      <c r="D23" s="505"/>
      <c r="E23" s="505"/>
      <c r="F23" s="235">
        <f>F21+1</f>
        <v>17</v>
      </c>
      <c r="G23" s="224" t="str">
        <f>INDEX(SheetNames,F23)</f>
        <v>Health &amp; Safety</v>
      </c>
      <c r="H23" s="222"/>
      <c r="I23" s="222"/>
      <c r="J23" s="229"/>
    </row>
    <row r="24" spans="1:10" x14ac:dyDescent="0.3">
      <c r="A24" s="210"/>
      <c r="B24" s="227" t="str">
        <f>HYPERLINK("#'"&amp;G24&amp;"'!A1","Workforce")</f>
        <v>Workforce</v>
      </c>
      <c r="C24" s="505"/>
      <c r="D24" s="505"/>
      <c r="E24" s="505"/>
      <c r="F24" s="235">
        <f>F23+1</f>
        <v>18</v>
      </c>
      <c r="G24" s="224" t="str">
        <f t="shared" ref="G24:G29" si="3">INDEX(SheetNames,F24)</f>
        <v>Workforce</v>
      </c>
      <c r="H24" s="222"/>
      <c r="I24" s="222"/>
      <c r="J24" s="229"/>
    </row>
    <row r="25" spans="1:10" x14ac:dyDescent="0.3">
      <c r="A25" s="210"/>
      <c r="B25" s="227" t="str">
        <f>HYPERLINK("#'"&amp;G25&amp;"'!A1","Communities")</f>
        <v>Communities</v>
      </c>
      <c r="C25" s="505"/>
      <c r="D25" s="505"/>
      <c r="E25" s="505"/>
      <c r="F25" s="235">
        <f>F24+1</f>
        <v>19</v>
      </c>
      <c r="G25" s="224" t="str">
        <f>INDEX(SheetNames,F25)</f>
        <v>Communities</v>
      </c>
      <c r="H25" s="222"/>
      <c r="I25" s="222"/>
      <c r="J25" s="229"/>
    </row>
    <row r="26" spans="1:10" x14ac:dyDescent="0.3">
      <c r="A26" s="210"/>
      <c r="B26" s="227" t="str">
        <f>HYPERLINK("#'"&amp;G26&amp;"'!A1","Human Rights")</f>
        <v>Human Rights</v>
      </c>
      <c r="C26" s="505"/>
      <c r="D26" s="505"/>
      <c r="E26" s="505"/>
      <c r="F26" s="235">
        <f>F25+1</f>
        <v>20</v>
      </c>
      <c r="G26" s="224" t="str">
        <f>INDEX(SheetNames,F26)</f>
        <v>Human Rights</v>
      </c>
      <c r="H26" s="222"/>
      <c r="I26" s="222"/>
      <c r="J26" s="229"/>
    </row>
    <row r="27" spans="1:10" x14ac:dyDescent="0.3">
      <c r="A27" s="210"/>
      <c r="B27" s="230" t="s">
        <v>4</v>
      </c>
      <c r="C27" s="509"/>
      <c r="D27" s="509"/>
      <c r="E27" s="509"/>
      <c r="F27" s="235"/>
      <c r="I27" s="229"/>
      <c r="J27" s="229"/>
    </row>
    <row r="28" spans="1:10" x14ac:dyDescent="0.3">
      <c r="A28" s="210"/>
      <c r="B28" s="227" t="str">
        <f>HYPERLINK("#'"&amp;G28&amp;"'!A1","Business Ethics")</f>
        <v>Business Ethics</v>
      </c>
      <c r="C28" s="505"/>
      <c r="D28" s="505"/>
      <c r="E28" s="505"/>
      <c r="F28" s="235">
        <f>F26+1</f>
        <v>21</v>
      </c>
      <c r="G28" s="224" t="str">
        <f t="shared" si="3"/>
        <v>Business Ethics</v>
      </c>
      <c r="I28" s="229"/>
      <c r="J28" s="229"/>
    </row>
    <row r="29" spans="1:10" x14ac:dyDescent="0.3">
      <c r="A29" s="210"/>
      <c r="B29" s="227" t="str">
        <f>HYPERLINK("#'"&amp;G29&amp;"'!A1","Economic Value Contribution")</f>
        <v>Economic Value Contribution</v>
      </c>
      <c r="C29" s="505"/>
      <c r="D29" s="505"/>
      <c r="E29" s="505"/>
      <c r="F29" s="235">
        <f>F28+1</f>
        <v>22</v>
      </c>
      <c r="G29" s="224" t="str">
        <f t="shared" si="3"/>
        <v>Economic Value Contribution</v>
      </c>
      <c r="I29" s="229"/>
      <c r="J29" s="229"/>
    </row>
    <row r="30" spans="1:10" x14ac:dyDescent="0.3">
      <c r="A30" s="210"/>
      <c r="B30" s="230" t="s">
        <v>5</v>
      </c>
      <c r="C30" s="509"/>
      <c r="D30" s="509"/>
      <c r="E30" s="509"/>
      <c r="F30" s="235"/>
      <c r="I30" s="229"/>
      <c r="J30" s="229"/>
    </row>
    <row r="31" spans="1:10" x14ac:dyDescent="0.3">
      <c r="A31" s="210"/>
      <c r="B31" s="227" t="str">
        <f>HYPERLINK("#'"&amp;G31&amp;"'!A1","SASB")</f>
        <v>SASB</v>
      </c>
      <c r="C31" s="505"/>
      <c r="D31" s="505"/>
      <c r="E31" s="505"/>
      <c r="F31" s="235">
        <f>F29+1</f>
        <v>23</v>
      </c>
      <c r="G31" s="224" t="str">
        <f>INDEX(SheetNames,F31)</f>
        <v>SASB</v>
      </c>
      <c r="H31" s="222"/>
      <c r="I31" s="222"/>
      <c r="J31" s="229"/>
    </row>
    <row r="32" spans="1:10" x14ac:dyDescent="0.3">
      <c r="A32" s="210"/>
      <c r="B32" s="227" t="str">
        <f>HYPERLINK("#'"&amp;G32&amp;"'!A1","GRI Index; SDGs")</f>
        <v>GRI Index; SDGs</v>
      </c>
      <c r="C32" s="505"/>
      <c r="D32" s="505"/>
      <c r="E32" s="505"/>
      <c r="F32" s="235">
        <f>F31+1</f>
        <v>24</v>
      </c>
      <c r="G32" s="224" t="str">
        <f>INDEX(SheetNames,F32)</f>
        <v>GRI Index; SDGs</v>
      </c>
      <c r="H32" s="222"/>
      <c r="I32" s="222"/>
      <c r="J32" s="229"/>
    </row>
    <row r="33" spans="1:10" x14ac:dyDescent="0.3">
      <c r="A33" s="210"/>
      <c r="B33" s="227" t="str">
        <f>HYPERLINK("#'"&amp;G33&amp;"'!A1","ICMM")</f>
        <v>ICMM</v>
      </c>
      <c r="C33" s="505"/>
      <c r="D33" s="505"/>
      <c r="E33" s="505"/>
      <c r="F33" s="235">
        <f>F32+1</f>
        <v>25</v>
      </c>
      <c r="G33" s="224" t="str">
        <f>INDEX(SheetNames,F33)</f>
        <v>ICMM</v>
      </c>
      <c r="H33" s="222"/>
      <c r="I33" s="222"/>
      <c r="J33" s="229"/>
    </row>
    <row r="34" spans="1:10" x14ac:dyDescent="0.3">
      <c r="A34" s="228"/>
      <c r="B34" s="229"/>
      <c r="C34" s="229"/>
      <c r="D34" s="229"/>
      <c r="E34" s="229"/>
      <c r="I34" s="229"/>
      <c r="J34" s="229"/>
    </row>
    <row r="35" spans="1:10" x14ac:dyDescent="0.3">
      <c r="A35" s="228"/>
      <c r="B35" s="229"/>
      <c r="C35" s="229"/>
      <c r="D35" s="229"/>
      <c r="E35" s="229"/>
      <c r="G35" s="229"/>
      <c r="I35" s="229"/>
      <c r="J35" s="229"/>
    </row>
    <row r="36" spans="1:10" x14ac:dyDescent="0.3">
      <c r="A36" s="228"/>
      <c r="B36" s="229"/>
      <c r="C36" s="229"/>
      <c r="D36" s="229"/>
      <c r="E36" s="229"/>
      <c r="G36" s="229"/>
      <c r="I36" s="229"/>
      <c r="J36" s="229"/>
    </row>
    <row r="37" spans="1:10" x14ac:dyDescent="0.3">
      <c r="A37" s="225"/>
      <c r="B37" s="229"/>
      <c r="C37" s="229"/>
      <c r="D37" s="229"/>
      <c r="E37" s="229"/>
      <c r="G37" s="229"/>
      <c r="I37" s="229"/>
      <c r="J37" s="229"/>
    </row>
    <row r="38" spans="1:10" x14ac:dyDescent="0.3">
      <c r="A38" s="225"/>
      <c r="B38" s="229"/>
      <c r="C38" s="229"/>
      <c r="D38" s="229"/>
      <c r="E38" s="229"/>
      <c r="G38" s="229"/>
      <c r="I38" s="229"/>
      <c r="J38" s="229"/>
    </row>
    <row r="39" spans="1:10" x14ac:dyDescent="0.3">
      <c r="A39" s="225"/>
      <c r="B39" s="229"/>
      <c r="C39" s="229"/>
      <c r="D39" s="229"/>
      <c r="E39" s="229"/>
      <c r="G39" s="229"/>
      <c r="I39" s="229"/>
      <c r="J39" s="229"/>
    </row>
    <row r="40" spans="1:10" x14ac:dyDescent="0.3">
      <c r="A40" s="225"/>
      <c r="B40" s="229"/>
      <c r="C40" s="229"/>
      <c r="D40" s="229"/>
      <c r="E40" s="229"/>
      <c r="G40" s="229"/>
      <c r="I40" s="229"/>
      <c r="J40" s="229"/>
    </row>
    <row r="41" spans="1:10" x14ac:dyDescent="0.3">
      <c r="A41" s="225"/>
      <c r="B41" s="229"/>
      <c r="C41" s="229"/>
      <c r="D41" s="229"/>
      <c r="E41" s="229"/>
      <c r="G41" s="229"/>
      <c r="I41" s="229"/>
      <c r="J41" s="229"/>
    </row>
    <row r="42" spans="1:10" x14ac:dyDescent="0.3">
      <c r="A42" s="225"/>
      <c r="B42" s="229"/>
      <c r="C42" s="229"/>
      <c r="D42" s="229"/>
      <c r="E42" s="229"/>
      <c r="G42" s="229"/>
      <c r="I42" s="229"/>
      <c r="J42" s="229"/>
    </row>
    <row r="43" spans="1:10" x14ac:dyDescent="0.3">
      <c r="A43" s="225"/>
      <c r="B43" s="229"/>
      <c r="C43" s="229"/>
      <c r="D43" s="229"/>
      <c r="E43" s="229"/>
      <c r="G43" s="229"/>
      <c r="I43" s="229"/>
      <c r="J43" s="229"/>
    </row>
    <row r="44" spans="1:10" x14ac:dyDescent="0.3">
      <c r="A44" s="225"/>
      <c r="B44" s="229"/>
      <c r="C44" s="229"/>
      <c r="D44" s="229"/>
      <c r="E44" s="229"/>
      <c r="G44" s="229"/>
      <c r="I44" s="229"/>
    </row>
    <row r="45" spans="1:10" x14ac:dyDescent="0.3">
      <c r="A45" s="225"/>
      <c r="B45" s="229"/>
      <c r="C45" s="229"/>
      <c r="D45" s="229"/>
      <c r="E45" s="229"/>
      <c r="G45" s="229"/>
      <c r="I45" s="229"/>
    </row>
    <row r="46" spans="1:10" x14ac:dyDescent="0.3">
      <c r="A46" s="225"/>
      <c r="B46" s="229"/>
      <c r="C46" s="229"/>
      <c r="D46" s="229"/>
      <c r="E46" s="229"/>
      <c r="G46" s="229"/>
      <c r="I46" s="229"/>
    </row>
    <row r="47" spans="1:10" x14ac:dyDescent="0.3">
      <c r="A47" s="225"/>
      <c r="B47" s="229"/>
      <c r="C47" s="229"/>
      <c r="D47" s="229"/>
      <c r="E47" s="229"/>
      <c r="G47" s="229"/>
      <c r="I47" s="229"/>
    </row>
    <row r="48" spans="1:10" x14ac:dyDescent="0.3">
      <c r="A48" s="225"/>
      <c r="B48" s="229"/>
      <c r="C48" s="229"/>
      <c r="D48" s="229"/>
      <c r="E48" s="229"/>
      <c r="G48" s="229"/>
      <c r="I48" s="229"/>
    </row>
    <row r="49" spans="1:9" x14ac:dyDescent="0.3">
      <c r="A49" s="225"/>
      <c r="B49" s="229"/>
      <c r="C49" s="229"/>
      <c r="D49" s="229"/>
      <c r="E49" s="229"/>
      <c r="G49" s="229"/>
      <c r="I49" s="229"/>
    </row>
    <row r="50" spans="1:9" x14ac:dyDescent="0.3">
      <c r="A50" s="225"/>
      <c r="B50" s="229"/>
      <c r="C50" s="229"/>
      <c r="D50" s="229"/>
      <c r="E50" s="229"/>
      <c r="G50" s="229"/>
      <c r="I50" s="229"/>
    </row>
    <row r="51" spans="1:9" x14ac:dyDescent="0.3">
      <c r="A51" s="225"/>
      <c r="B51" s="229"/>
      <c r="C51" s="229"/>
      <c r="D51" s="229"/>
      <c r="E51" s="229"/>
      <c r="G51" s="229"/>
      <c r="I51" s="229"/>
    </row>
    <row r="52" spans="1:9" x14ac:dyDescent="0.3">
      <c r="A52" s="225"/>
      <c r="B52" s="229"/>
      <c r="C52" s="229"/>
      <c r="D52" s="229"/>
      <c r="E52" s="229"/>
      <c r="G52" s="229"/>
      <c r="I52" s="229"/>
    </row>
    <row r="53" spans="1:9" x14ac:dyDescent="0.3">
      <c r="A53" s="231"/>
    </row>
    <row r="54" spans="1:9" x14ac:dyDescent="0.3">
      <c r="A54" s="231"/>
    </row>
    <row r="55" spans="1:9" x14ac:dyDescent="0.3">
      <c r="A55" s="231"/>
    </row>
    <row r="56" spans="1:9" x14ac:dyDescent="0.3">
      <c r="A56" s="231"/>
    </row>
    <row r="57" spans="1:9" x14ac:dyDescent="0.3">
      <c r="A57" s="231"/>
    </row>
    <row r="58" spans="1:9" x14ac:dyDescent="0.3">
      <c r="A58" s="231"/>
    </row>
    <row r="59" spans="1:9" x14ac:dyDescent="0.3">
      <c r="A59" s="231"/>
    </row>
    <row r="61" spans="1:9" ht="19.5" x14ac:dyDescent="0.25">
      <c r="A61" s="232"/>
    </row>
    <row r="62" spans="1:9" ht="19.5" x14ac:dyDescent="0.25">
      <c r="A62" s="233"/>
    </row>
    <row r="63" spans="1:9" ht="19.5" x14ac:dyDescent="0.25">
      <c r="A63" s="233"/>
    </row>
  </sheetData>
  <sheetProtection algorithmName="SHA-512" hashValue="jFmb0d+pseMDT90pSfmClqOwV/DT0w9IQleWIB4yj88bLwsg0Lu2KSffFVXl73d8pBmrjCuqBnKb96YBET4EzA==" saltValue="Z6KLmY+dz1T0HMhWEfvqAg==" spinCount="100000" sheet="1" objects="1" scenarios="1"/>
  <printOptions horizontalCentered="1"/>
  <pageMargins left="0.25" right="0.25" top="0.75" bottom="0.75" header="0.3" footer="0.3"/>
  <pageSetup orientation="portrait" r:id="rId1"/>
  <headerFooter>
    <oddFooter>&amp;C&amp;"Century Gothic,Regular"&amp;9Page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24780-121E-461D-8ECB-9E3C7375D19A}">
  <sheetPr codeName="Sheet12">
    <tabColor rgb="FF46263D"/>
    <pageSetUpPr fitToPage="1"/>
  </sheetPr>
  <dimension ref="A1:Z97"/>
  <sheetViews>
    <sheetView zoomScale="130" zoomScaleNormal="130" zoomScaleSheetLayoutView="160" workbookViewId="0">
      <pane ySplit="4" topLeftCell="A5" activePane="bottomLeft" state="frozen"/>
      <selection activeCell="I28" sqref="I28"/>
      <selection pane="bottomLeft" activeCell="I28" sqref="I28"/>
    </sheetView>
  </sheetViews>
  <sheetFormatPr defaultColWidth="9.140625" defaultRowHeight="13.5" x14ac:dyDescent="0.3"/>
  <cols>
    <col min="1" max="1" width="9.140625" style="54"/>
    <col min="2" max="2" width="45.7109375" style="54" customWidth="1"/>
    <col min="3" max="7" width="13.7109375" style="54" customWidth="1"/>
    <col min="8" max="16384" width="9.140625" style="54"/>
  </cols>
  <sheetData>
    <row r="1" spans="1:26" ht="20.45" customHeight="1" x14ac:dyDescent="0.3">
      <c r="A1" s="14"/>
      <c r="B1" s="50" t="s">
        <v>25</v>
      </c>
      <c r="C1" s="51"/>
      <c r="D1" s="51"/>
      <c r="E1" s="51"/>
      <c r="F1" s="51"/>
      <c r="G1" s="2"/>
      <c r="H1" s="14"/>
      <c r="I1" s="14"/>
      <c r="J1" s="14"/>
      <c r="K1" s="14"/>
      <c r="L1" s="14"/>
      <c r="M1" s="14"/>
      <c r="N1" s="14"/>
      <c r="O1" s="14"/>
      <c r="P1" s="14"/>
      <c r="Q1" s="14"/>
      <c r="R1" s="14"/>
      <c r="S1" s="14"/>
      <c r="T1" s="14"/>
      <c r="U1" s="14"/>
      <c r="V1" s="14"/>
    </row>
    <row r="2" spans="1:26" ht="13.5" customHeight="1" x14ac:dyDescent="0.3">
      <c r="A2" s="14"/>
      <c r="B2" s="447" t="s">
        <v>128</v>
      </c>
      <c r="C2" s="450"/>
      <c r="D2" s="448"/>
      <c r="E2" s="448"/>
      <c r="F2" s="448"/>
      <c r="G2" s="449"/>
      <c r="H2" s="14"/>
      <c r="I2" s="14"/>
      <c r="J2" s="14"/>
      <c r="K2" s="14"/>
      <c r="L2" s="14"/>
      <c r="M2" s="14"/>
      <c r="N2" s="14"/>
      <c r="O2" s="14"/>
      <c r="P2" s="14"/>
      <c r="Q2" s="14"/>
      <c r="R2" s="14"/>
      <c r="S2" s="14"/>
      <c r="T2" s="14"/>
      <c r="U2" s="14"/>
      <c r="V2" s="14"/>
    </row>
    <row r="3" spans="1:26" x14ac:dyDescent="0.3">
      <c r="A3" s="14"/>
      <c r="B3" s="52"/>
      <c r="C3" s="55">
        <v>2016</v>
      </c>
      <c r="D3" s="55">
        <v>2017</v>
      </c>
      <c r="E3" s="55">
        <v>2018</v>
      </c>
      <c r="F3" s="55">
        <v>2019</v>
      </c>
      <c r="G3" s="10">
        <v>2020</v>
      </c>
      <c r="H3" s="14"/>
      <c r="I3" s="14"/>
      <c r="J3" s="14"/>
      <c r="K3" s="14"/>
      <c r="L3" s="14"/>
      <c r="M3" s="14"/>
      <c r="N3" s="14"/>
      <c r="O3" s="14"/>
      <c r="P3" s="14"/>
      <c r="Q3" s="14"/>
      <c r="R3" s="14"/>
      <c r="S3" s="14"/>
      <c r="T3" s="14"/>
      <c r="U3" s="14"/>
      <c r="V3" s="14"/>
    </row>
    <row r="4" spans="1:26" ht="15.75" customHeight="1" x14ac:dyDescent="0.3">
      <c r="A4" s="14"/>
      <c r="B4" s="4" t="s">
        <v>129</v>
      </c>
      <c r="C4" s="5"/>
      <c r="D4" s="73"/>
      <c r="E4" s="73"/>
      <c r="F4" s="73"/>
      <c r="G4" s="79"/>
      <c r="H4" s="14"/>
      <c r="I4" s="14"/>
      <c r="J4" s="14"/>
      <c r="K4" s="14"/>
      <c r="L4" s="14"/>
      <c r="M4" s="14"/>
      <c r="N4" s="14"/>
      <c r="O4" s="14"/>
      <c r="P4" s="14"/>
      <c r="Q4" s="14"/>
      <c r="R4" s="14"/>
      <c r="S4" s="14"/>
      <c r="T4" s="14"/>
      <c r="U4" s="14"/>
      <c r="V4" s="14"/>
    </row>
    <row r="5" spans="1:26" ht="13.5" customHeight="1" x14ac:dyDescent="0.3">
      <c r="A5" s="14"/>
      <c r="B5" s="87" t="s">
        <v>130</v>
      </c>
      <c r="C5" s="91">
        <v>0</v>
      </c>
      <c r="D5" s="91">
        <v>0</v>
      </c>
      <c r="E5" s="91">
        <v>0</v>
      </c>
      <c r="F5" s="91">
        <v>0</v>
      </c>
      <c r="G5" s="93">
        <v>0</v>
      </c>
      <c r="H5" s="125"/>
      <c r="I5" s="14"/>
      <c r="J5" s="14"/>
      <c r="K5" s="14"/>
      <c r="L5" s="14"/>
      <c r="M5" s="14"/>
      <c r="N5" s="14"/>
      <c r="O5" s="14"/>
      <c r="P5" s="14"/>
      <c r="Q5" s="14"/>
      <c r="R5" s="14"/>
      <c r="S5" s="14"/>
      <c r="T5" s="14"/>
      <c r="U5" s="14"/>
      <c r="V5" s="14"/>
    </row>
    <row r="6" spans="1:26" ht="8.1" customHeight="1" x14ac:dyDescent="0.3">
      <c r="A6" s="14"/>
      <c r="B6" s="94"/>
      <c r="C6" s="94"/>
      <c r="D6" s="120"/>
      <c r="E6" s="120"/>
      <c r="F6" s="120"/>
      <c r="G6" s="120"/>
      <c r="H6" s="339"/>
      <c r="I6" s="14"/>
      <c r="J6" s="14"/>
      <c r="K6" s="14"/>
      <c r="L6" s="14"/>
      <c r="M6" s="14"/>
      <c r="N6" s="14"/>
      <c r="O6" s="14"/>
      <c r="P6" s="14"/>
      <c r="Q6" s="14"/>
      <c r="R6" s="14"/>
      <c r="S6" s="14"/>
      <c r="T6" s="14"/>
      <c r="U6" s="14"/>
      <c r="V6" s="14"/>
    </row>
    <row r="7" spans="1:26" ht="21.95" customHeight="1" x14ac:dyDescent="0.3">
      <c r="A7" s="338"/>
      <c r="B7" s="594" t="s">
        <v>131</v>
      </c>
      <c r="C7" s="594"/>
      <c r="D7" s="594"/>
      <c r="E7" s="594"/>
      <c r="F7" s="594"/>
      <c r="G7" s="594"/>
      <c r="H7" s="130"/>
      <c r="I7" s="14"/>
      <c r="J7" s="14"/>
      <c r="K7" s="14"/>
      <c r="L7" s="14"/>
      <c r="M7" s="14"/>
      <c r="N7" s="14"/>
      <c r="O7" s="14"/>
      <c r="P7" s="14"/>
      <c r="Q7" s="14"/>
      <c r="R7" s="14"/>
      <c r="S7" s="14"/>
      <c r="T7" s="14"/>
      <c r="U7" s="14"/>
      <c r="V7" s="14"/>
    </row>
    <row r="8" spans="1:26" s="78" customFormat="1" ht="66" customHeight="1" x14ac:dyDescent="0.3">
      <c r="A8" s="389"/>
      <c r="B8" s="586"/>
      <c r="C8" s="586"/>
      <c r="D8" s="586"/>
      <c r="E8" s="586"/>
      <c r="F8" s="586"/>
      <c r="G8" s="586"/>
      <c r="H8" s="390"/>
      <c r="I8" s="302"/>
      <c r="J8" s="302"/>
      <c r="K8" s="302"/>
      <c r="L8" s="302"/>
      <c r="M8" s="302"/>
      <c r="N8" s="302"/>
      <c r="O8" s="302"/>
      <c r="P8" s="302"/>
      <c r="Q8" s="302"/>
      <c r="R8" s="302"/>
      <c r="S8" s="302"/>
      <c r="T8" s="302"/>
      <c r="U8" s="302"/>
      <c r="V8" s="302"/>
      <c r="W8" s="302"/>
      <c r="X8" s="302"/>
      <c r="Y8" s="302"/>
      <c r="Z8" s="302"/>
    </row>
    <row r="9" spans="1:26" x14ac:dyDescent="0.3">
      <c r="A9" s="14"/>
      <c r="B9" s="319"/>
      <c r="C9" s="319"/>
      <c r="D9" s="319"/>
      <c r="E9" s="319"/>
      <c r="F9" s="319"/>
      <c r="G9" s="14"/>
      <c r="H9" s="14"/>
      <c r="I9" s="14"/>
      <c r="J9" s="14"/>
      <c r="K9" s="14"/>
      <c r="L9" s="14"/>
      <c r="M9" s="14"/>
      <c r="N9" s="14"/>
      <c r="O9" s="14"/>
      <c r="P9" s="14"/>
      <c r="Q9" s="14"/>
      <c r="R9" s="14"/>
      <c r="S9" s="14"/>
      <c r="T9" s="14"/>
      <c r="U9" s="14"/>
      <c r="V9" s="14"/>
    </row>
    <row r="10" spans="1:26" x14ac:dyDescent="0.3">
      <c r="A10" s="14"/>
      <c r="B10" s="14"/>
      <c r="C10" s="14"/>
      <c r="D10" s="14"/>
      <c r="E10" s="14"/>
      <c r="F10" s="14"/>
      <c r="G10" s="14"/>
      <c r="H10" s="14"/>
      <c r="I10" s="14"/>
      <c r="J10" s="14"/>
      <c r="K10" s="14"/>
      <c r="L10" s="14"/>
      <c r="M10" s="14"/>
      <c r="N10" s="14"/>
      <c r="O10" s="14"/>
      <c r="P10" s="14"/>
      <c r="Q10" s="14"/>
      <c r="R10" s="14"/>
      <c r="S10" s="14"/>
      <c r="T10" s="14"/>
      <c r="U10" s="14"/>
      <c r="V10" s="14"/>
    </row>
    <row r="11" spans="1:26" x14ac:dyDescent="0.3">
      <c r="A11" s="14"/>
      <c r="B11" s="14"/>
      <c r="C11" s="14"/>
      <c r="D11" s="14"/>
      <c r="E11" s="14"/>
      <c r="F11" s="14"/>
      <c r="G11" s="14"/>
      <c r="H11" s="14"/>
      <c r="I11" s="14"/>
      <c r="J11" s="14"/>
      <c r="K11" s="14"/>
      <c r="L11" s="14"/>
      <c r="M11" s="14"/>
      <c r="N11" s="14"/>
      <c r="O11" s="14"/>
      <c r="P11" s="14"/>
      <c r="Q11" s="14"/>
      <c r="R11" s="14"/>
      <c r="S11" s="14"/>
      <c r="T11" s="14"/>
      <c r="U11" s="14"/>
      <c r="V11" s="14"/>
    </row>
    <row r="12" spans="1:26" x14ac:dyDescent="0.3">
      <c r="A12" s="14"/>
      <c r="B12" s="14"/>
      <c r="C12" s="14"/>
      <c r="D12" s="14"/>
      <c r="E12" s="14"/>
      <c r="F12" s="14"/>
      <c r="G12" s="14"/>
      <c r="H12" s="14"/>
      <c r="I12" s="14"/>
      <c r="J12" s="14"/>
      <c r="K12" s="14"/>
      <c r="L12" s="14"/>
      <c r="M12" s="14"/>
      <c r="N12" s="14"/>
      <c r="O12" s="14"/>
      <c r="P12" s="14"/>
      <c r="Q12" s="14"/>
      <c r="R12" s="14"/>
      <c r="S12" s="14"/>
      <c r="T12" s="14"/>
      <c r="U12" s="14"/>
      <c r="V12" s="14"/>
    </row>
    <row r="13" spans="1:26" x14ac:dyDescent="0.3">
      <c r="A13" s="14"/>
      <c r="B13" s="14"/>
      <c r="C13" s="14"/>
      <c r="D13" s="14"/>
      <c r="E13" s="14"/>
      <c r="F13" s="14"/>
      <c r="G13" s="14"/>
      <c r="H13" s="14"/>
      <c r="I13" s="14"/>
      <c r="J13" s="14"/>
      <c r="K13" s="14"/>
      <c r="L13" s="14"/>
      <c r="M13" s="14"/>
      <c r="N13" s="14"/>
      <c r="O13" s="14"/>
      <c r="P13" s="14"/>
      <c r="Q13" s="14"/>
      <c r="R13" s="14"/>
      <c r="S13" s="14"/>
      <c r="T13" s="14"/>
      <c r="U13" s="14"/>
      <c r="V13" s="14"/>
    </row>
    <row r="14" spans="1:26" x14ac:dyDescent="0.3">
      <c r="A14" s="14"/>
      <c r="B14" s="14"/>
      <c r="C14" s="14"/>
      <c r="D14" s="14"/>
      <c r="E14" s="14"/>
      <c r="F14" s="14"/>
      <c r="G14" s="14"/>
      <c r="H14" s="14"/>
      <c r="I14" s="14"/>
      <c r="J14" s="14"/>
      <c r="K14" s="14"/>
      <c r="L14" s="14"/>
      <c r="M14" s="14"/>
      <c r="N14" s="14"/>
      <c r="O14" s="14"/>
      <c r="P14" s="14"/>
      <c r="Q14" s="14"/>
      <c r="R14" s="14"/>
      <c r="S14" s="14"/>
      <c r="T14" s="14"/>
      <c r="U14" s="14"/>
      <c r="V14" s="14"/>
    </row>
    <row r="15" spans="1:26" x14ac:dyDescent="0.3">
      <c r="A15" s="14"/>
      <c r="B15" s="14"/>
      <c r="C15" s="14"/>
      <c r="D15" s="14"/>
      <c r="E15" s="14"/>
      <c r="F15" s="14"/>
      <c r="G15" s="14"/>
      <c r="H15" s="14"/>
      <c r="I15" s="14"/>
      <c r="J15" s="14"/>
      <c r="K15" s="14"/>
      <c r="L15" s="14"/>
      <c r="M15" s="14"/>
      <c r="N15" s="14"/>
      <c r="O15" s="14"/>
      <c r="P15" s="14"/>
      <c r="Q15" s="14"/>
      <c r="R15" s="14"/>
      <c r="S15" s="14"/>
      <c r="T15" s="14"/>
      <c r="U15" s="14"/>
      <c r="V15" s="14"/>
    </row>
    <row r="16" spans="1:26" x14ac:dyDescent="0.3">
      <c r="A16" s="14"/>
      <c r="B16" s="14"/>
      <c r="C16" s="14"/>
      <c r="D16" s="14"/>
      <c r="E16" s="14"/>
      <c r="F16" s="14"/>
      <c r="G16" s="14"/>
      <c r="H16" s="14"/>
      <c r="I16" s="14"/>
      <c r="J16" s="14"/>
      <c r="K16" s="14"/>
      <c r="L16" s="14"/>
      <c r="M16" s="14"/>
      <c r="N16" s="14"/>
      <c r="O16" s="14"/>
      <c r="P16" s="14"/>
      <c r="Q16" s="14"/>
      <c r="R16" s="14"/>
      <c r="S16" s="14"/>
      <c r="T16" s="14"/>
      <c r="U16" s="14"/>
      <c r="V16" s="14"/>
    </row>
    <row r="17" spans="1:22" x14ac:dyDescent="0.3">
      <c r="A17" s="14"/>
      <c r="B17" s="14"/>
      <c r="C17" s="14"/>
      <c r="D17" s="14"/>
      <c r="E17" s="14"/>
      <c r="F17" s="14"/>
      <c r="G17" s="14"/>
      <c r="H17" s="14"/>
      <c r="I17" s="14"/>
      <c r="J17" s="14"/>
      <c r="K17" s="14"/>
      <c r="L17" s="14"/>
      <c r="M17" s="14"/>
      <c r="N17" s="14"/>
      <c r="O17" s="14"/>
      <c r="P17" s="14"/>
      <c r="Q17" s="14"/>
      <c r="R17" s="14"/>
      <c r="S17" s="14"/>
      <c r="T17" s="14"/>
      <c r="U17" s="14"/>
      <c r="V17" s="14"/>
    </row>
    <row r="18" spans="1:22" x14ac:dyDescent="0.3">
      <c r="A18" s="14"/>
      <c r="B18" s="14"/>
      <c r="C18" s="14"/>
      <c r="D18" s="14"/>
      <c r="E18" s="14"/>
      <c r="F18" s="14"/>
      <c r="G18" s="14"/>
      <c r="H18" s="14"/>
      <c r="I18" s="14"/>
      <c r="J18" s="14"/>
      <c r="K18" s="14"/>
      <c r="L18" s="14"/>
      <c r="M18" s="14"/>
      <c r="N18" s="14"/>
      <c r="O18" s="14"/>
      <c r="P18" s="14"/>
      <c r="Q18" s="14"/>
      <c r="R18" s="14"/>
      <c r="S18" s="14"/>
      <c r="T18" s="14"/>
      <c r="U18" s="14"/>
      <c r="V18" s="14"/>
    </row>
    <row r="19" spans="1:22" x14ac:dyDescent="0.3">
      <c r="A19" s="14"/>
      <c r="B19" s="14"/>
      <c r="C19" s="14"/>
      <c r="D19" s="14"/>
      <c r="E19" s="14"/>
      <c r="F19" s="14"/>
      <c r="G19" s="14"/>
      <c r="H19" s="14"/>
      <c r="I19" s="14"/>
      <c r="J19" s="14"/>
      <c r="K19" s="14"/>
      <c r="L19" s="14"/>
      <c r="M19" s="14"/>
      <c r="N19" s="14"/>
      <c r="O19" s="14"/>
      <c r="P19" s="14"/>
      <c r="Q19" s="14"/>
      <c r="R19" s="14"/>
      <c r="S19" s="14"/>
      <c r="T19" s="14"/>
      <c r="U19" s="14"/>
      <c r="V19" s="14"/>
    </row>
    <row r="20" spans="1:22" x14ac:dyDescent="0.3">
      <c r="A20" s="14"/>
      <c r="B20" s="14"/>
      <c r="C20" s="14"/>
      <c r="D20" s="14"/>
      <c r="E20" s="14"/>
      <c r="F20" s="14"/>
      <c r="G20" s="14"/>
      <c r="H20" s="14"/>
      <c r="I20" s="14"/>
      <c r="J20" s="14"/>
      <c r="K20" s="14"/>
      <c r="L20" s="14"/>
      <c r="M20" s="14"/>
      <c r="N20" s="14"/>
      <c r="O20" s="14"/>
      <c r="P20" s="14"/>
      <c r="Q20" s="14"/>
      <c r="R20" s="14"/>
      <c r="S20" s="14"/>
      <c r="T20" s="14"/>
      <c r="U20" s="14"/>
      <c r="V20" s="14"/>
    </row>
    <row r="21" spans="1:22" x14ac:dyDescent="0.3">
      <c r="A21" s="14"/>
      <c r="B21" s="14"/>
      <c r="C21" s="14"/>
      <c r="D21" s="14"/>
      <c r="E21" s="14"/>
      <c r="F21" s="14"/>
      <c r="G21" s="14"/>
      <c r="H21" s="14"/>
      <c r="I21" s="14"/>
      <c r="J21" s="14"/>
      <c r="K21" s="14"/>
      <c r="L21" s="14"/>
      <c r="M21" s="14"/>
      <c r="N21" s="14"/>
      <c r="O21" s="14"/>
      <c r="P21" s="14"/>
      <c r="Q21" s="14"/>
      <c r="R21" s="14"/>
      <c r="S21" s="14"/>
      <c r="T21" s="14"/>
      <c r="U21" s="14"/>
      <c r="V21" s="14"/>
    </row>
    <row r="22" spans="1:22" x14ac:dyDescent="0.3">
      <c r="A22" s="14"/>
      <c r="B22" s="14"/>
      <c r="C22" s="14"/>
      <c r="D22" s="14"/>
      <c r="E22" s="14"/>
      <c r="F22" s="14"/>
      <c r="G22" s="14"/>
      <c r="H22" s="14"/>
      <c r="I22" s="14"/>
      <c r="J22" s="14"/>
      <c r="K22" s="14"/>
      <c r="L22" s="14"/>
      <c r="M22" s="14"/>
      <c r="N22" s="14"/>
      <c r="O22" s="14"/>
      <c r="P22" s="14"/>
      <c r="Q22" s="14"/>
      <c r="R22" s="14"/>
      <c r="S22" s="14"/>
      <c r="T22" s="14"/>
      <c r="U22" s="14"/>
      <c r="V22" s="14"/>
    </row>
    <row r="23" spans="1:22" x14ac:dyDescent="0.3">
      <c r="A23" s="14"/>
      <c r="B23" s="14"/>
      <c r="C23" s="14"/>
      <c r="D23" s="14"/>
      <c r="E23" s="14"/>
      <c r="F23" s="14"/>
      <c r="G23" s="14"/>
      <c r="H23" s="14"/>
      <c r="I23" s="14"/>
      <c r="J23" s="14"/>
      <c r="K23" s="14"/>
      <c r="L23" s="14"/>
      <c r="M23" s="14"/>
      <c r="N23" s="14"/>
      <c r="O23" s="14"/>
      <c r="P23" s="14"/>
      <c r="Q23" s="14"/>
      <c r="R23" s="14"/>
      <c r="S23" s="14"/>
      <c r="T23" s="14"/>
      <c r="U23" s="14"/>
      <c r="V23" s="14"/>
    </row>
    <row r="24" spans="1:22" x14ac:dyDescent="0.3">
      <c r="A24" s="14"/>
      <c r="B24" s="14"/>
      <c r="C24" s="14"/>
      <c r="D24" s="14"/>
      <c r="E24" s="14"/>
      <c r="F24" s="14"/>
      <c r="G24" s="14"/>
      <c r="H24" s="14"/>
      <c r="I24" s="14"/>
      <c r="J24" s="14"/>
      <c r="K24" s="14"/>
      <c r="L24" s="14"/>
      <c r="M24" s="14"/>
      <c r="N24" s="14"/>
      <c r="O24" s="14"/>
      <c r="P24" s="14"/>
      <c r="Q24" s="14"/>
      <c r="R24" s="14"/>
      <c r="S24" s="14"/>
      <c r="T24" s="14"/>
      <c r="U24" s="14"/>
      <c r="V24" s="14"/>
    </row>
    <row r="25" spans="1:22" x14ac:dyDescent="0.3">
      <c r="A25" s="14"/>
      <c r="B25" s="14"/>
      <c r="C25" s="14"/>
      <c r="D25" s="14"/>
      <c r="E25" s="14"/>
      <c r="F25" s="14"/>
      <c r="G25" s="14"/>
      <c r="H25" s="14"/>
      <c r="I25" s="14"/>
      <c r="J25" s="14"/>
      <c r="K25" s="14"/>
      <c r="L25" s="14"/>
      <c r="M25" s="14"/>
      <c r="N25" s="14"/>
      <c r="O25" s="14"/>
      <c r="P25" s="14"/>
      <c r="Q25" s="14"/>
      <c r="R25" s="14"/>
      <c r="S25" s="14"/>
      <c r="T25" s="14"/>
      <c r="U25" s="14"/>
      <c r="V25" s="14"/>
    </row>
    <row r="26" spans="1:22" x14ac:dyDescent="0.3">
      <c r="A26" s="14"/>
      <c r="B26" s="14"/>
      <c r="C26" s="14"/>
      <c r="D26" s="14"/>
      <c r="E26" s="14"/>
      <c r="F26" s="14"/>
      <c r="G26" s="14"/>
      <c r="H26" s="14"/>
      <c r="I26" s="14"/>
      <c r="J26" s="14"/>
      <c r="K26" s="14"/>
      <c r="L26" s="14"/>
      <c r="M26" s="14"/>
      <c r="N26" s="14"/>
      <c r="O26" s="14"/>
      <c r="P26" s="14"/>
      <c r="Q26" s="14"/>
      <c r="R26" s="14"/>
      <c r="S26" s="14"/>
      <c r="T26" s="14"/>
      <c r="U26" s="14"/>
      <c r="V26" s="14"/>
    </row>
    <row r="27" spans="1:22" x14ac:dyDescent="0.3">
      <c r="A27" s="14"/>
      <c r="B27" s="14"/>
      <c r="C27" s="14"/>
      <c r="D27" s="14"/>
      <c r="E27" s="14"/>
      <c r="F27" s="14"/>
      <c r="G27" s="14"/>
      <c r="H27" s="14"/>
      <c r="I27" s="14"/>
      <c r="J27" s="14"/>
      <c r="K27" s="14"/>
      <c r="L27" s="14"/>
      <c r="M27" s="14"/>
      <c r="N27" s="14"/>
      <c r="O27" s="14"/>
      <c r="P27" s="14"/>
      <c r="Q27" s="14"/>
      <c r="R27" s="14"/>
      <c r="S27" s="14"/>
      <c r="T27" s="14"/>
      <c r="U27" s="14"/>
      <c r="V27" s="14"/>
    </row>
    <row r="28" spans="1:22" x14ac:dyDescent="0.3">
      <c r="A28" s="14"/>
      <c r="B28" s="14"/>
      <c r="C28" s="14"/>
      <c r="D28" s="14"/>
      <c r="E28" s="14"/>
      <c r="F28" s="14"/>
      <c r="G28" s="14"/>
      <c r="H28" s="14"/>
      <c r="I28" s="14"/>
      <c r="J28" s="14"/>
      <c r="K28" s="14"/>
      <c r="L28" s="14"/>
      <c r="M28" s="14"/>
      <c r="N28" s="14"/>
      <c r="O28" s="14"/>
      <c r="P28" s="14"/>
      <c r="Q28" s="14"/>
      <c r="R28" s="14"/>
      <c r="S28" s="14"/>
      <c r="T28" s="14"/>
      <c r="U28" s="14"/>
      <c r="V28" s="14"/>
    </row>
    <row r="29" spans="1:22" x14ac:dyDescent="0.3">
      <c r="A29" s="14"/>
      <c r="B29" s="14"/>
      <c r="C29" s="14"/>
      <c r="D29" s="14"/>
      <c r="E29" s="14"/>
      <c r="F29" s="14"/>
      <c r="G29" s="14"/>
      <c r="H29" s="14"/>
      <c r="I29" s="14"/>
      <c r="J29" s="14"/>
      <c r="K29" s="14"/>
      <c r="L29" s="14"/>
      <c r="M29" s="14"/>
      <c r="N29" s="14"/>
      <c r="O29" s="14"/>
      <c r="P29" s="14"/>
      <c r="Q29" s="14"/>
      <c r="R29" s="14"/>
      <c r="S29" s="14"/>
      <c r="T29" s="14"/>
      <c r="U29" s="14"/>
      <c r="V29" s="14"/>
    </row>
    <row r="30" spans="1:22" x14ac:dyDescent="0.3">
      <c r="A30" s="14"/>
      <c r="B30" s="14"/>
      <c r="C30" s="14"/>
      <c r="D30" s="14"/>
      <c r="E30" s="14"/>
      <c r="F30" s="14"/>
      <c r="G30" s="14"/>
      <c r="H30" s="14"/>
      <c r="I30" s="14"/>
      <c r="J30" s="14"/>
      <c r="K30" s="14"/>
      <c r="L30" s="14"/>
      <c r="M30" s="14"/>
      <c r="N30" s="14"/>
      <c r="O30" s="14"/>
      <c r="P30" s="14"/>
      <c r="Q30" s="14"/>
      <c r="R30" s="14"/>
      <c r="S30" s="14"/>
      <c r="T30" s="14"/>
      <c r="U30" s="14"/>
      <c r="V30" s="14"/>
    </row>
    <row r="31" spans="1:22" x14ac:dyDescent="0.3">
      <c r="A31" s="14"/>
      <c r="B31" s="14"/>
      <c r="C31" s="14"/>
      <c r="D31" s="14"/>
      <c r="E31" s="14"/>
      <c r="F31" s="14"/>
      <c r="G31" s="14"/>
      <c r="H31" s="14"/>
      <c r="I31" s="14"/>
      <c r="J31" s="14"/>
      <c r="K31" s="14"/>
      <c r="L31" s="14"/>
      <c r="M31" s="14"/>
      <c r="N31" s="14"/>
      <c r="O31" s="14"/>
      <c r="P31" s="14"/>
      <c r="Q31" s="14"/>
      <c r="R31" s="14"/>
      <c r="S31" s="14"/>
      <c r="T31" s="14"/>
      <c r="U31" s="14"/>
      <c r="V31" s="14"/>
    </row>
    <row r="32" spans="1:22" x14ac:dyDescent="0.3">
      <c r="A32" s="14"/>
      <c r="B32" s="14"/>
      <c r="C32" s="14"/>
      <c r="D32" s="14"/>
      <c r="E32" s="14"/>
      <c r="F32" s="14"/>
      <c r="G32" s="14"/>
      <c r="H32" s="14"/>
      <c r="I32" s="14"/>
      <c r="J32" s="14"/>
      <c r="K32" s="14"/>
      <c r="L32" s="14"/>
      <c r="M32" s="14"/>
      <c r="N32" s="14"/>
      <c r="O32" s="14"/>
      <c r="P32" s="14"/>
      <c r="Q32" s="14"/>
      <c r="R32" s="14"/>
      <c r="S32" s="14"/>
      <c r="T32" s="14"/>
      <c r="U32" s="14"/>
      <c r="V32" s="14"/>
    </row>
    <row r="33" spans="1:22" x14ac:dyDescent="0.3">
      <c r="A33" s="14"/>
      <c r="B33" s="14"/>
      <c r="C33" s="14"/>
      <c r="D33" s="14"/>
      <c r="E33" s="14"/>
      <c r="F33" s="14"/>
      <c r="G33" s="14"/>
      <c r="H33" s="14"/>
      <c r="I33" s="14"/>
      <c r="J33" s="14"/>
      <c r="K33" s="14"/>
      <c r="L33" s="14"/>
      <c r="M33" s="14"/>
      <c r="N33" s="14"/>
      <c r="O33" s="14"/>
      <c r="P33" s="14"/>
      <c r="Q33" s="14"/>
      <c r="R33" s="14"/>
      <c r="S33" s="14"/>
      <c r="T33" s="14"/>
      <c r="U33" s="14"/>
      <c r="V33" s="14"/>
    </row>
    <row r="34" spans="1:22" x14ac:dyDescent="0.3">
      <c r="A34" s="14"/>
      <c r="B34" s="14"/>
      <c r="C34" s="14"/>
      <c r="D34" s="14"/>
      <c r="E34" s="14"/>
      <c r="F34" s="14"/>
      <c r="G34" s="14"/>
      <c r="H34" s="14"/>
      <c r="I34" s="14"/>
      <c r="J34" s="14"/>
      <c r="K34" s="14"/>
      <c r="L34" s="14"/>
      <c r="M34" s="14"/>
      <c r="N34" s="14"/>
      <c r="O34" s="14"/>
      <c r="P34" s="14"/>
      <c r="Q34" s="14"/>
      <c r="R34" s="14"/>
      <c r="S34" s="14"/>
      <c r="T34" s="14"/>
      <c r="U34" s="14"/>
      <c r="V34" s="14"/>
    </row>
    <row r="35" spans="1:22" x14ac:dyDescent="0.3">
      <c r="A35" s="14"/>
      <c r="B35" s="14"/>
      <c r="C35" s="14"/>
      <c r="D35" s="14"/>
      <c r="E35" s="14"/>
      <c r="F35" s="14"/>
      <c r="G35" s="14"/>
      <c r="H35" s="14"/>
      <c r="I35" s="14"/>
      <c r="J35" s="14"/>
      <c r="K35" s="14"/>
      <c r="L35" s="14"/>
      <c r="M35" s="14"/>
      <c r="N35" s="14"/>
      <c r="O35" s="14"/>
      <c r="P35" s="14"/>
      <c r="Q35" s="14"/>
      <c r="R35" s="14"/>
      <c r="S35" s="14"/>
      <c r="T35" s="14"/>
      <c r="U35" s="14"/>
      <c r="V35" s="14"/>
    </row>
    <row r="36" spans="1:22" x14ac:dyDescent="0.3">
      <c r="A36" s="14"/>
      <c r="B36" s="14"/>
      <c r="C36" s="14"/>
      <c r="D36" s="14"/>
      <c r="E36" s="14"/>
      <c r="F36" s="14"/>
      <c r="G36" s="14"/>
      <c r="H36" s="14"/>
      <c r="I36" s="14"/>
      <c r="J36" s="14"/>
      <c r="K36" s="14"/>
      <c r="L36" s="14"/>
      <c r="M36" s="14"/>
      <c r="N36" s="14"/>
      <c r="O36" s="14"/>
      <c r="P36" s="14"/>
      <c r="Q36" s="14"/>
      <c r="R36" s="14"/>
      <c r="S36" s="14"/>
      <c r="T36" s="14"/>
      <c r="U36" s="14"/>
      <c r="V36" s="14"/>
    </row>
    <row r="37" spans="1:22" x14ac:dyDescent="0.3">
      <c r="A37" s="14"/>
      <c r="B37" s="14"/>
      <c r="C37" s="14"/>
      <c r="D37" s="14"/>
      <c r="E37" s="14"/>
      <c r="F37" s="14"/>
      <c r="G37" s="14"/>
      <c r="H37" s="14"/>
      <c r="I37" s="14"/>
      <c r="J37" s="14"/>
      <c r="K37" s="14"/>
      <c r="L37" s="14"/>
      <c r="M37" s="14"/>
      <c r="N37" s="14"/>
      <c r="O37" s="14"/>
      <c r="P37" s="14"/>
      <c r="Q37" s="14"/>
      <c r="R37" s="14"/>
      <c r="S37" s="14"/>
      <c r="T37" s="14"/>
      <c r="U37" s="14"/>
      <c r="V37" s="14"/>
    </row>
    <row r="38" spans="1:22" x14ac:dyDescent="0.3">
      <c r="A38" s="14"/>
      <c r="B38" s="14"/>
      <c r="C38" s="14"/>
      <c r="D38" s="14"/>
      <c r="E38" s="14"/>
      <c r="F38" s="14"/>
      <c r="G38" s="14"/>
      <c r="H38" s="14"/>
      <c r="I38" s="14"/>
      <c r="J38" s="14"/>
      <c r="K38" s="14"/>
      <c r="L38" s="14"/>
      <c r="M38" s="14"/>
      <c r="N38" s="14"/>
      <c r="O38" s="14"/>
      <c r="P38" s="14"/>
      <c r="Q38" s="14"/>
      <c r="R38" s="14"/>
      <c r="S38" s="14"/>
      <c r="T38" s="14"/>
      <c r="U38" s="14"/>
      <c r="V38" s="14"/>
    </row>
    <row r="39" spans="1:22" x14ac:dyDescent="0.3">
      <c r="A39" s="14"/>
      <c r="B39" s="14"/>
      <c r="C39" s="14"/>
      <c r="D39" s="14"/>
      <c r="E39" s="14"/>
      <c r="F39" s="14"/>
      <c r="G39" s="14"/>
      <c r="H39" s="14"/>
      <c r="I39" s="14"/>
      <c r="J39" s="14"/>
      <c r="K39" s="14"/>
      <c r="L39" s="14"/>
      <c r="M39" s="14"/>
      <c r="N39" s="14"/>
      <c r="O39" s="14"/>
      <c r="P39" s="14"/>
      <c r="Q39" s="14"/>
      <c r="R39" s="14"/>
      <c r="S39" s="14"/>
      <c r="T39" s="14"/>
      <c r="U39" s="14"/>
      <c r="V39" s="14"/>
    </row>
    <row r="40" spans="1:22" x14ac:dyDescent="0.3">
      <c r="A40" s="14"/>
      <c r="B40" s="14"/>
      <c r="C40" s="14"/>
      <c r="D40" s="14"/>
      <c r="E40" s="14"/>
      <c r="F40" s="14"/>
      <c r="G40" s="14"/>
      <c r="H40" s="14"/>
      <c r="I40" s="14"/>
      <c r="J40" s="14"/>
      <c r="K40" s="14"/>
      <c r="L40" s="14"/>
      <c r="M40" s="14"/>
      <c r="N40" s="14"/>
      <c r="O40" s="14"/>
      <c r="P40" s="14"/>
      <c r="Q40" s="14"/>
      <c r="R40" s="14"/>
      <c r="S40" s="14"/>
      <c r="T40" s="14"/>
      <c r="U40" s="14"/>
      <c r="V40" s="14"/>
    </row>
    <row r="41" spans="1:22" x14ac:dyDescent="0.3">
      <c r="A41" s="14"/>
      <c r="B41" s="14"/>
      <c r="C41" s="14"/>
      <c r="D41" s="14"/>
      <c r="E41" s="14"/>
      <c r="F41" s="14"/>
      <c r="G41" s="14"/>
      <c r="H41" s="14"/>
      <c r="I41" s="14"/>
      <c r="J41" s="14"/>
      <c r="K41" s="14"/>
      <c r="L41" s="14"/>
      <c r="M41" s="14"/>
      <c r="N41" s="14"/>
      <c r="O41" s="14"/>
      <c r="P41" s="14"/>
      <c r="Q41" s="14"/>
      <c r="R41" s="14"/>
      <c r="S41" s="14"/>
      <c r="T41" s="14"/>
      <c r="U41" s="14"/>
      <c r="V41" s="14"/>
    </row>
    <row r="42" spans="1:22" x14ac:dyDescent="0.3">
      <c r="A42" s="14"/>
      <c r="B42" s="14"/>
      <c r="C42" s="14"/>
      <c r="D42" s="14"/>
      <c r="E42" s="14"/>
      <c r="F42" s="14"/>
      <c r="G42" s="14"/>
      <c r="H42" s="14"/>
      <c r="I42" s="14"/>
      <c r="J42" s="14"/>
      <c r="K42" s="14"/>
      <c r="L42" s="14"/>
      <c r="M42" s="14"/>
      <c r="N42" s="14"/>
      <c r="O42" s="14"/>
      <c r="P42" s="14"/>
      <c r="Q42" s="14"/>
      <c r="R42" s="14"/>
      <c r="S42" s="14"/>
      <c r="T42" s="14"/>
      <c r="U42" s="14"/>
      <c r="V42" s="14"/>
    </row>
    <row r="43" spans="1:22" x14ac:dyDescent="0.3">
      <c r="A43" s="14"/>
      <c r="B43" s="14"/>
      <c r="C43" s="14"/>
      <c r="D43" s="14"/>
      <c r="E43" s="14"/>
      <c r="F43" s="14"/>
      <c r="G43" s="14"/>
      <c r="H43" s="14"/>
      <c r="I43" s="14"/>
      <c r="J43" s="14"/>
      <c r="K43" s="14"/>
      <c r="L43" s="14"/>
      <c r="M43" s="14"/>
      <c r="N43" s="14"/>
      <c r="O43" s="14"/>
      <c r="P43" s="14"/>
      <c r="Q43" s="14"/>
      <c r="R43" s="14"/>
      <c r="S43" s="14"/>
      <c r="T43" s="14"/>
      <c r="U43" s="14"/>
      <c r="V43" s="14"/>
    </row>
    <row r="44" spans="1:22" x14ac:dyDescent="0.3">
      <c r="A44" s="14"/>
      <c r="B44" s="14"/>
      <c r="C44" s="14"/>
      <c r="D44" s="14"/>
      <c r="E44" s="14"/>
      <c r="F44" s="14"/>
      <c r="G44" s="14"/>
      <c r="H44" s="14"/>
      <c r="I44" s="14"/>
      <c r="J44" s="14"/>
      <c r="K44" s="14"/>
      <c r="L44" s="14"/>
      <c r="M44" s="14"/>
      <c r="N44" s="14"/>
      <c r="O44" s="14"/>
      <c r="P44" s="14"/>
      <c r="Q44" s="14"/>
      <c r="R44" s="14"/>
      <c r="S44" s="14"/>
      <c r="T44" s="14"/>
      <c r="U44" s="14"/>
      <c r="V44" s="14"/>
    </row>
    <row r="45" spans="1:22" x14ac:dyDescent="0.3">
      <c r="A45" s="14"/>
      <c r="B45" s="14"/>
      <c r="C45" s="14"/>
      <c r="D45" s="14"/>
      <c r="E45" s="14"/>
      <c r="F45" s="14"/>
      <c r="G45" s="14"/>
      <c r="H45" s="14"/>
      <c r="I45" s="14"/>
      <c r="J45" s="14"/>
      <c r="K45" s="14"/>
      <c r="L45" s="14"/>
      <c r="M45" s="14"/>
      <c r="N45" s="14"/>
      <c r="O45" s="14"/>
      <c r="P45" s="14"/>
      <c r="Q45" s="14"/>
      <c r="R45" s="14"/>
      <c r="S45" s="14"/>
      <c r="T45" s="14"/>
      <c r="U45" s="14"/>
      <c r="V45" s="14"/>
    </row>
    <row r="46" spans="1:22" x14ac:dyDescent="0.3">
      <c r="A46" s="14"/>
      <c r="B46" s="14"/>
      <c r="C46" s="14"/>
      <c r="D46" s="14"/>
      <c r="E46" s="14"/>
      <c r="F46" s="14"/>
      <c r="G46" s="14"/>
      <c r="H46" s="14"/>
      <c r="I46" s="14"/>
      <c r="J46" s="14"/>
      <c r="K46" s="14"/>
      <c r="L46" s="14"/>
      <c r="M46" s="14"/>
      <c r="N46" s="14"/>
      <c r="O46" s="14"/>
      <c r="P46" s="14"/>
      <c r="Q46" s="14"/>
      <c r="R46" s="14"/>
      <c r="S46" s="14"/>
      <c r="T46" s="14"/>
      <c r="U46" s="14"/>
      <c r="V46" s="14"/>
    </row>
    <row r="47" spans="1:22" x14ac:dyDescent="0.3">
      <c r="A47" s="14"/>
      <c r="B47" s="14"/>
      <c r="C47" s="14"/>
      <c r="D47" s="14"/>
      <c r="E47" s="14"/>
      <c r="F47" s="14"/>
      <c r="G47" s="14"/>
      <c r="H47" s="14"/>
      <c r="I47" s="14"/>
      <c r="J47" s="14"/>
      <c r="K47" s="14"/>
      <c r="L47" s="14"/>
      <c r="M47" s="14"/>
      <c r="N47" s="14"/>
      <c r="O47" s="14"/>
      <c r="P47" s="14"/>
      <c r="Q47" s="14"/>
      <c r="R47" s="14"/>
      <c r="S47" s="14"/>
      <c r="T47" s="14"/>
      <c r="U47" s="14"/>
      <c r="V47" s="14"/>
    </row>
    <row r="48" spans="1:22" x14ac:dyDescent="0.3">
      <c r="A48" s="14"/>
      <c r="B48" s="14"/>
      <c r="C48" s="14"/>
      <c r="D48" s="14"/>
      <c r="E48" s="14"/>
      <c r="F48" s="14"/>
      <c r="G48" s="14"/>
      <c r="H48" s="14"/>
      <c r="I48" s="14"/>
      <c r="J48" s="14"/>
      <c r="K48" s="14"/>
      <c r="L48" s="14"/>
      <c r="M48" s="14"/>
      <c r="N48" s="14"/>
      <c r="O48" s="14"/>
      <c r="P48" s="14"/>
      <c r="Q48" s="14"/>
      <c r="R48" s="14"/>
      <c r="S48" s="14"/>
      <c r="T48" s="14"/>
      <c r="U48" s="14"/>
      <c r="V48" s="14"/>
    </row>
    <row r="49" spans="1:22" x14ac:dyDescent="0.3">
      <c r="A49" s="14"/>
      <c r="B49" s="14"/>
      <c r="C49" s="14"/>
      <c r="D49" s="14"/>
      <c r="E49" s="14"/>
      <c r="F49" s="14"/>
      <c r="G49" s="14"/>
      <c r="H49" s="14"/>
      <c r="I49" s="14"/>
      <c r="J49" s="14"/>
      <c r="K49" s="14"/>
      <c r="L49" s="14"/>
      <c r="M49" s="14"/>
      <c r="N49" s="14"/>
      <c r="O49" s="14"/>
      <c r="P49" s="14"/>
      <c r="Q49" s="14"/>
      <c r="R49" s="14"/>
      <c r="S49" s="14"/>
      <c r="T49" s="14"/>
      <c r="U49" s="14"/>
      <c r="V49" s="14"/>
    </row>
    <row r="50" spans="1:22" x14ac:dyDescent="0.3">
      <c r="A50" s="14"/>
      <c r="B50" s="14"/>
      <c r="C50" s="14"/>
      <c r="D50" s="14"/>
      <c r="E50" s="14"/>
      <c r="F50" s="14"/>
      <c r="G50" s="14"/>
      <c r="H50" s="14"/>
      <c r="I50" s="14"/>
      <c r="J50" s="14"/>
      <c r="K50" s="14"/>
      <c r="L50" s="14"/>
      <c r="M50" s="14"/>
      <c r="N50" s="14"/>
      <c r="O50" s="14"/>
      <c r="P50" s="14"/>
      <c r="Q50" s="14"/>
      <c r="R50" s="14"/>
      <c r="S50" s="14"/>
      <c r="T50" s="14"/>
      <c r="U50" s="14"/>
      <c r="V50" s="14"/>
    </row>
    <row r="51" spans="1:22" x14ac:dyDescent="0.3">
      <c r="A51" s="14"/>
      <c r="B51" s="14"/>
      <c r="C51" s="14"/>
      <c r="D51" s="14"/>
      <c r="E51" s="14"/>
      <c r="F51" s="14"/>
      <c r="G51" s="14"/>
      <c r="H51" s="14"/>
      <c r="I51" s="14"/>
      <c r="J51" s="14"/>
      <c r="K51" s="14"/>
      <c r="L51" s="14"/>
      <c r="M51" s="14"/>
      <c r="N51" s="14"/>
      <c r="O51" s="14"/>
      <c r="P51" s="14"/>
      <c r="Q51" s="14"/>
      <c r="R51" s="14"/>
      <c r="S51" s="14"/>
      <c r="T51" s="14"/>
      <c r="U51" s="14"/>
      <c r="V51" s="14"/>
    </row>
    <row r="52" spans="1:22" x14ac:dyDescent="0.3">
      <c r="A52" s="14"/>
      <c r="B52" s="14"/>
      <c r="C52" s="14"/>
      <c r="D52" s="14"/>
      <c r="E52" s="14"/>
      <c r="F52" s="14"/>
      <c r="G52" s="14"/>
      <c r="H52" s="14"/>
      <c r="I52" s="14"/>
      <c r="J52" s="14"/>
      <c r="K52" s="14"/>
      <c r="L52" s="14"/>
      <c r="M52" s="14"/>
      <c r="N52" s="14"/>
      <c r="O52" s="14"/>
      <c r="P52" s="14"/>
      <c r="Q52" s="14"/>
      <c r="R52" s="14"/>
      <c r="S52" s="14"/>
      <c r="T52" s="14"/>
      <c r="U52" s="14"/>
      <c r="V52" s="14"/>
    </row>
    <row r="53" spans="1:22" x14ac:dyDescent="0.3">
      <c r="A53" s="14"/>
      <c r="B53" s="14"/>
      <c r="C53" s="14"/>
      <c r="D53" s="14"/>
      <c r="E53" s="14"/>
      <c r="F53" s="14"/>
      <c r="G53" s="14"/>
      <c r="H53" s="14"/>
      <c r="I53" s="14"/>
      <c r="J53" s="14"/>
      <c r="K53" s="14"/>
      <c r="L53" s="14"/>
      <c r="M53" s="14"/>
      <c r="N53" s="14"/>
      <c r="O53" s="14"/>
      <c r="P53" s="14"/>
      <c r="Q53" s="14"/>
      <c r="R53" s="14"/>
      <c r="S53" s="14"/>
      <c r="T53" s="14"/>
      <c r="U53" s="14"/>
      <c r="V53" s="14"/>
    </row>
    <row r="54" spans="1:22" x14ac:dyDescent="0.3">
      <c r="A54" s="14"/>
      <c r="B54" s="14"/>
      <c r="C54" s="14"/>
      <c r="D54" s="14"/>
      <c r="E54" s="14"/>
      <c r="F54" s="14"/>
      <c r="G54" s="14"/>
      <c r="H54" s="14"/>
      <c r="I54" s="14"/>
      <c r="J54" s="14"/>
      <c r="K54" s="14"/>
      <c r="L54" s="14"/>
      <c r="M54" s="14"/>
      <c r="N54" s="14"/>
      <c r="O54" s="14"/>
      <c r="P54" s="14"/>
      <c r="Q54" s="14"/>
      <c r="R54" s="14"/>
      <c r="S54" s="14"/>
      <c r="T54" s="14"/>
      <c r="U54" s="14"/>
      <c r="V54" s="14"/>
    </row>
    <row r="55" spans="1:22" x14ac:dyDescent="0.3">
      <c r="A55" s="14"/>
      <c r="B55" s="14"/>
      <c r="C55" s="14"/>
      <c r="D55" s="14"/>
      <c r="E55" s="14"/>
      <c r="F55" s="14"/>
      <c r="G55" s="14"/>
      <c r="H55" s="14"/>
      <c r="I55" s="14"/>
      <c r="J55" s="14"/>
      <c r="K55" s="14"/>
      <c r="L55" s="14"/>
      <c r="M55" s="14"/>
      <c r="N55" s="14"/>
      <c r="O55" s="14"/>
      <c r="P55" s="14"/>
      <c r="Q55" s="14"/>
      <c r="R55" s="14"/>
      <c r="S55" s="14"/>
      <c r="T55" s="14"/>
      <c r="U55" s="14"/>
      <c r="V55" s="14"/>
    </row>
    <row r="56" spans="1:22" x14ac:dyDescent="0.3">
      <c r="A56" s="14"/>
      <c r="B56" s="14"/>
      <c r="C56" s="14"/>
      <c r="D56" s="14"/>
      <c r="E56" s="14"/>
      <c r="F56" s="14"/>
      <c r="G56" s="14"/>
      <c r="H56" s="14"/>
      <c r="I56" s="14"/>
      <c r="J56" s="14"/>
      <c r="K56" s="14"/>
      <c r="L56" s="14"/>
      <c r="M56" s="14"/>
      <c r="N56" s="14"/>
      <c r="O56" s="14"/>
      <c r="P56" s="14"/>
      <c r="Q56" s="14"/>
      <c r="R56" s="14"/>
      <c r="S56" s="14"/>
      <c r="T56" s="14"/>
      <c r="U56" s="14"/>
      <c r="V56" s="14"/>
    </row>
    <row r="57" spans="1:22" x14ac:dyDescent="0.3">
      <c r="A57" s="14"/>
      <c r="B57" s="14"/>
      <c r="C57" s="14"/>
      <c r="D57" s="14"/>
      <c r="E57" s="14"/>
      <c r="F57" s="14"/>
      <c r="G57" s="14"/>
      <c r="H57" s="14"/>
      <c r="I57" s="14"/>
      <c r="J57" s="14"/>
      <c r="K57" s="14"/>
      <c r="L57" s="14"/>
      <c r="M57" s="14"/>
      <c r="N57" s="14"/>
      <c r="O57" s="14"/>
      <c r="P57" s="14"/>
      <c r="Q57" s="14"/>
      <c r="R57" s="14"/>
      <c r="S57" s="14"/>
      <c r="T57" s="14"/>
      <c r="U57" s="14"/>
      <c r="V57" s="14"/>
    </row>
    <row r="58" spans="1:22" x14ac:dyDescent="0.3">
      <c r="A58" s="14"/>
      <c r="B58" s="14"/>
      <c r="C58" s="14"/>
      <c r="D58" s="14"/>
      <c r="E58" s="14"/>
      <c r="F58" s="14"/>
      <c r="G58" s="14"/>
      <c r="H58" s="14"/>
      <c r="I58" s="14"/>
      <c r="J58" s="14"/>
      <c r="K58" s="14"/>
      <c r="L58" s="14"/>
      <c r="M58" s="14"/>
      <c r="N58" s="14"/>
      <c r="O58" s="14"/>
      <c r="P58" s="14"/>
      <c r="Q58" s="14"/>
      <c r="R58" s="14"/>
      <c r="S58" s="14"/>
      <c r="T58" s="14"/>
      <c r="U58" s="14"/>
      <c r="V58" s="14"/>
    </row>
    <row r="59" spans="1:22" x14ac:dyDescent="0.3">
      <c r="A59" s="14"/>
      <c r="B59" s="14"/>
      <c r="C59" s="14"/>
      <c r="D59" s="14"/>
      <c r="E59" s="14"/>
      <c r="F59" s="14"/>
      <c r="G59" s="14"/>
      <c r="H59" s="14"/>
      <c r="I59" s="14"/>
      <c r="J59" s="14"/>
      <c r="K59" s="14"/>
      <c r="L59" s="14"/>
      <c r="M59" s="14"/>
      <c r="N59" s="14"/>
      <c r="O59" s="14"/>
      <c r="P59" s="14"/>
      <c r="Q59" s="14"/>
      <c r="R59" s="14"/>
      <c r="S59" s="14"/>
      <c r="T59" s="14"/>
      <c r="U59" s="14"/>
      <c r="V59" s="14"/>
    </row>
    <row r="60" spans="1:22" x14ac:dyDescent="0.3">
      <c r="A60" s="14"/>
      <c r="B60" s="14"/>
      <c r="C60" s="14"/>
      <c r="D60" s="14"/>
      <c r="E60" s="14"/>
      <c r="F60" s="14"/>
      <c r="G60" s="14"/>
      <c r="H60" s="14"/>
      <c r="I60" s="14"/>
      <c r="J60" s="14"/>
      <c r="K60" s="14"/>
      <c r="L60" s="14"/>
      <c r="M60" s="14"/>
      <c r="N60" s="14"/>
      <c r="O60" s="14"/>
      <c r="P60" s="14"/>
      <c r="Q60" s="14"/>
      <c r="R60" s="14"/>
      <c r="S60" s="14"/>
      <c r="T60" s="14"/>
      <c r="U60" s="14"/>
      <c r="V60" s="14"/>
    </row>
    <row r="61" spans="1:22" x14ac:dyDescent="0.3">
      <c r="A61" s="14"/>
      <c r="B61" s="14"/>
      <c r="C61" s="14"/>
      <c r="D61" s="14"/>
      <c r="E61" s="14"/>
      <c r="F61" s="14"/>
      <c r="G61" s="14"/>
      <c r="H61" s="14"/>
      <c r="I61" s="14"/>
      <c r="J61" s="14"/>
      <c r="K61" s="14"/>
      <c r="L61" s="14"/>
      <c r="M61" s="14"/>
      <c r="N61" s="14"/>
      <c r="O61" s="14"/>
      <c r="P61" s="14"/>
      <c r="Q61" s="14"/>
      <c r="R61" s="14"/>
      <c r="S61" s="14"/>
      <c r="T61" s="14"/>
      <c r="U61" s="14"/>
      <c r="V61" s="14"/>
    </row>
    <row r="62" spans="1:22" x14ac:dyDescent="0.3">
      <c r="A62" s="14"/>
      <c r="B62" s="14"/>
      <c r="C62" s="14"/>
      <c r="D62" s="14"/>
      <c r="E62" s="14"/>
      <c r="F62" s="14"/>
      <c r="G62" s="14"/>
      <c r="H62" s="14"/>
      <c r="I62" s="14"/>
      <c r="J62" s="14"/>
      <c r="K62" s="14"/>
      <c r="L62" s="14"/>
      <c r="M62" s="14"/>
      <c r="N62" s="14"/>
      <c r="O62" s="14"/>
      <c r="P62" s="14"/>
      <c r="Q62" s="14"/>
      <c r="R62" s="14"/>
      <c r="S62" s="14"/>
      <c r="T62" s="14"/>
      <c r="U62" s="14"/>
      <c r="V62" s="14"/>
    </row>
    <row r="63" spans="1:22" x14ac:dyDescent="0.3">
      <c r="A63" s="14"/>
      <c r="B63" s="14"/>
      <c r="C63" s="14"/>
      <c r="D63" s="14"/>
      <c r="E63" s="14"/>
      <c r="F63" s="14"/>
      <c r="G63" s="14"/>
      <c r="H63" s="14"/>
      <c r="I63" s="14"/>
      <c r="J63" s="14"/>
      <c r="K63" s="14"/>
      <c r="L63" s="14"/>
      <c r="M63" s="14"/>
      <c r="N63" s="14"/>
      <c r="O63" s="14"/>
      <c r="P63" s="14"/>
      <c r="Q63" s="14"/>
      <c r="R63" s="14"/>
      <c r="S63" s="14"/>
      <c r="T63" s="14"/>
      <c r="U63" s="14"/>
      <c r="V63" s="14"/>
    </row>
    <row r="64" spans="1:22" x14ac:dyDescent="0.3">
      <c r="A64" s="14"/>
      <c r="B64" s="14"/>
      <c r="C64" s="14"/>
      <c r="D64" s="14"/>
      <c r="E64" s="14"/>
      <c r="F64" s="14"/>
      <c r="G64" s="14"/>
      <c r="H64" s="14"/>
      <c r="I64" s="14"/>
      <c r="J64" s="14"/>
      <c r="K64" s="14"/>
      <c r="L64" s="14"/>
      <c r="M64" s="14"/>
      <c r="N64" s="14"/>
      <c r="O64" s="14"/>
      <c r="P64" s="14"/>
      <c r="Q64" s="14"/>
      <c r="R64" s="14"/>
      <c r="S64" s="14"/>
      <c r="T64" s="14"/>
      <c r="U64" s="14"/>
      <c r="V64" s="14"/>
    </row>
    <row r="65" spans="1:22" x14ac:dyDescent="0.3">
      <c r="A65" s="14"/>
      <c r="B65" s="14"/>
      <c r="C65" s="14"/>
      <c r="D65" s="14"/>
      <c r="E65" s="14"/>
      <c r="F65" s="14"/>
      <c r="G65" s="14"/>
      <c r="H65" s="14"/>
      <c r="I65" s="14"/>
      <c r="J65" s="14"/>
      <c r="K65" s="14"/>
      <c r="L65" s="14"/>
      <c r="M65" s="14"/>
      <c r="N65" s="14"/>
      <c r="O65" s="14"/>
      <c r="P65" s="14"/>
      <c r="Q65" s="14"/>
      <c r="R65" s="14"/>
      <c r="S65" s="14"/>
      <c r="T65" s="14"/>
      <c r="U65" s="14"/>
      <c r="V65" s="14"/>
    </row>
    <row r="66" spans="1:22" x14ac:dyDescent="0.3">
      <c r="A66" s="14"/>
      <c r="B66" s="14"/>
      <c r="C66" s="14"/>
      <c r="D66" s="14"/>
      <c r="E66" s="14"/>
      <c r="F66" s="14"/>
      <c r="G66" s="14"/>
      <c r="H66" s="14"/>
      <c r="I66" s="14"/>
      <c r="J66" s="14"/>
      <c r="K66" s="14"/>
      <c r="L66" s="14"/>
      <c r="M66" s="14"/>
      <c r="N66" s="14"/>
      <c r="O66" s="14"/>
      <c r="P66" s="14"/>
      <c r="Q66" s="14"/>
      <c r="R66" s="14"/>
      <c r="S66" s="14"/>
      <c r="T66" s="14"/>
      <c r="U66" s="14"/>
      <c r="V66" s="14"/>
    </row>
    <row r="67" spans="1:22" x14ac:dyDescent="0.3">
      <c r="A67" s="14"/>
      <c r="B67" s="14"/>
      <c r="C67" s="14"/>
      <c r="D67" s="14"/>
      <c r="E67" s="14"/>
      <c r="F67" s="14"/>
      <c r="G67" s="14"/>
      <c r="H67" s="14"/>
      <c r="I67" s="14"/>
      <c r="J67" s="14"/>
      <c r="K67" s="14"/>
      <c r="L67" s="14"/>
      <c r="M67" s="14"/>
      <c r="N67" s="14"/>
      <c r="O67" s="14"/>
      <c r="P67" s="14"/>
      <c r="Q67" s="14"/>
      <c r="R67" s="14"/>
      <c r="S67" s="14"/>
      <c r="T67" s="14"/>
      <c r="U67" s="14"/>
      <c r="V67" s="14"/>
    </row>
    <row r="68" spans="1:22" x14ac:dyDescent="0.3">
      <c r="A68" s="14"/>
      <c r="B68" s="14"/>
      <c r="C68" s="14"/>
      <c r="D68" s="14"/>
      <c r="E68" s="14"/>
      <c r="F68" s="14"/>
      <c r="G68" s="14"/>
      <c r="H68" s="14"/>
      <c r="I68" s="14"/>
      <c r="J68" s="14"/>
      <c r="K68" s="14"/>
      <c r="L68" s="14"/>
      <c r="M68" s="14"/>
      <c r="N68" s="14"/>
      <c r="O68" s="14"/>
      <c r="P68" s="14"/>
      <c r="Q68" s="14"/>
      <c r="R68" s="14"/>
      <c r="S68" s="14"/>
      <c r="T68" s="14"/>
      <c r="U68" s="14"/>
      <c r="V68" s="14"/>
    </row>
    <row r="69" spans="1:22" x14ac:dyDescent="0.3">
      <c r="A69" s="14"/>
      <c r="B69" s="14"/>
      <c r="C69" s="14"/>
      <c r="D69" s="14"/>
      <c r="E69" s="14"/>
      <c r="F69" s="14"/>
      <c r="G69" s="14"/>
      <c r="H69" s="14"/>
      <c r="I69" s="14"/>
      <c r="J69" s="14"/>
      <c r="K69" s="14"/>
      <c r="L69" s="14"/>
      <c r="M69" s="14"/>
      <c r="N69" s="14"/>
      <c r="O69" s="14"/>
      <c r="P69" s="14"/>
      <c r="Q69" s="14"/>
      <c r="R69" s="14"/>
      <c r="S69" s="14"/>
      <c r="T69" s="14"/>
      <c r="U69" s="14"/>
      <c r="V69" s="14"/>
    </row>
    <row r="70" spans="1:22" x14ac:dyDescent="0.3">
      <c r="A70" s="14"/>
      <c r="B70" s="14"/>
      <c r="C70" s="14"/>
      <c r="D70" s="14"/>
      <c r="E70" s="14"/>
      <c r="F70" s="14"/>
      <c r="G70" s="14"/>
      <c r="H70" s="14"/>
      <c r="I70" s="14"/>
      <c r="J70" s="14"/>
      <c r="K70" s="14"/>
      <c r="L70" s="14"/>
      <c r="M70" s="14"/>
      <c r="N70" s="14"/>
      <c r="O70" s="14"/>
      <c r="P70" s="14"/>
      <c r="Q70" s="14"/>
      <c r="R70" s="14"/>
      <c r="S70" s="14"/>
      <c r="T70" s="14"/>
      <c r="U70" s="14"/>
      <c r="V70" s="14"/>
    </row>
    <row r="71" spans="1:22" x14ac:dyDescent="0.3">
      <c r="A71" s="14"/>
      <c r="B71" s="14"/>
      <c r="C71" s="14"/>
      <c r="D71" s="14"/>
      <c r="E71" s="14"/>
      <c r="F71" s="14"/>
      <c r="G71" s="14"/>
      <c r="H71" s="14"/>
      <c r="I71" s="14"/>
      <c r="J71" s="14"/>
      <c r="K71" s="14"/>
      <c r="L71" s="14"/>
      <c r="M71" s="14"/>
      <c r="N71" s="14"/>
      <c r="O71" s="14"/>
      <c r="P71" s="14"/>
      <c r="Q71" s="14"/>
      <c r="R71" s="14"/>
      <c r="S71" s="14"/>
      <c r="T71" s="14"/>
      <c r="U71" s="14"/>
      <c r="V71" s="14"/>
    </row>
    <row r="72" spans="1:22" x14ac:dyDescent="0.3">
      <c r="A72" s="14"/>
      <c r="B72" s="14"/>
      <c r="C72" s="14"/>
      <c r="D72" s="14"/>
      <c r="E72" s="14"/>
      <c r="F72" s="14"/>
      <c r="G72" s="14"/>
      <c r="H72" s="14"/>
      <c r="I72" s="14"/>
      <c r="J72" s="14"/>
      <c r="K72" s="14"/>
      <c r="L72" s="14"/>
      <c r="M72" s="14"/>
      <c r="N72" s="14"/>
      <c r="O72" s="14"/>
      <c r="P72" s="14"/>
      <c r="Q72" s="14"/>
      <c r="R72" s="14"/>
      <c r="S72" s="14"/>
      <c r="T72" s="14"/>
      <c r="U72" s="14"/>
      <c r="V72" s="14"/>
    </row>
    <row r="73" spans="1:22" x14ac:dyDescent="0.3">
      <c r="A73" s="14"/>
      <c r="B73" s="14"/>
      <c r="C73" s="14"/>
      <c r="D73" s="14"/>
      <c r="E73" s="14"/>
      <c r="F73" s="14"/>
      <c r="G73" s="14"/>
      <c r="H73" s="14"/>
      <c r="I73" s="14"/>
      <c r="J73" s="14"/>
      <c r="K73" s="14"/>
      <c r="L73" s="14"/>
      <c r="M73" s="14"/>
      <c r="N73" s="14"/>
      <c r="O73" s="14"/>
      <c r="P73" s="14"/>
      <c r="Q73" s="14"/>
      <c r="R73" s="14"/>
      <c r="S73" s="14"/>
      <c r="T73" s="14"/>
      <c r="U73" s="14"/>
      <c r="V73" s="14"/>
    </row>
    <row r="74" spans="1:22" x14ac:dyDescent="0.3">
      <c r="A74" s="14"/>
      <c r="B74" s="14"/>
      <c r="C74" s="14"/>
      <c r="D74" s="14"/>
      <c r="E74" s="14"/>
      <c r="F74" s="14"/>
      <c r="G74" s="14"/>
      <c r="H74" s="14"/>
      <c r="I74" s="14"/>
      <c r="J74" s="14"/>
      <c r="K74" s="14"/>
      <c r="L74" s="14"/>
      <c r="M74" s="14"/>
      <c r="N74" s="14"/>
      <c r="O74" s="14"/>
      <c r="P74" s="14"/>
      <c r="Q74" s="14"/>
      <c r="R74" s="14"/>
      <c r="S74" s="14"/>
      <c r="T74" s="14"/>
      <c r="U74" s="14"/>
      <c r="V74" s="14"/>
    </row>
    <row r="75" spans="1:22" x14ac:dyDescent="0.3">
      <c r="A75" s="14"/>
      <c r="B75" s="14"/>
      <c r="C75" s="14"/>
      <c r="D75" s="14"/>
      <c r="E75" s="14"/>
      <c r="F75" s="14"/>
      <c r="G75" s="14"/>
      <c r="H75" s="14"/>
      <c r="I75" s="14"/>
      <c r="J75" s="14"/>
      <c r="K75" s="14"/>
      <c r="L75" s="14"/>
      <c r="M75" s="14"/>
      <c r="N75" s="14"/>
      <c r="O75" s="14"/>
      <c r="P75" s="14"/>
      <c r="Q75" s="14"/>
      <c r="R75" s="14"/>
      <c r="S75" s="14"/>
      <c r="T75" s="14"/>
      <c r="U75" s="14"/>
      <c r="V75" s="14"/>
    </row>
    <row r="76" spans="1:22" x14ac:dyDescent="0.3">
      <c r="A76" s="14"/>
      <c r="B76" s="14"/>
      <c r="C76" s="14"/>
      <c r="D76" s="14"/>
      <c r="E76" s="14"/>
      <c r="F76" s="14"/>
      <c r="G76" s="14"/>
      <c r="H76" s="14"/>
      <c r="I76" s="14"/>
      <c r="J76" s="14"/>
      <c r="K76" s="14"/>
      <c r="L76" s="14"/>
      <c r="M76" s="14"/>
      <c r="N76" s="14"/>
      <c r="O76" s="14"/>
      <c r="P76" s="14"/>
      <c r="Q76" s="14"/>
      <c r="R76" s="14"/>
      <c r="S76" s="14"/>
      <c r="T76" s="14"/>
      <c r="U76" s="14"/>
      <c r="V76" s="14"/>
    </row>
    <row r="77" spans="1:22" x14ac:dyDescent="0.3">
      <c r="A77" s="14"/>
      <c r="B77" s="14"/>
      <c r="C77" s="14"/>
      <c r="D77" s="14"/>
      <c r="E77" s="14"/>
      <c r="F77" s="14"/>
      <c r="G77" s="14"/>
      <c r="H77" s="14"/>
      <c r="I77" s="14"/>
      <c r="J77" s="14"/>
      <c r="K77" s="14"/>
      <c r="L77" s="14"/>
      <c r="M77" s="14"/>
      <c r="N77" s="14"/>
      <c r="O77" s="14"/>
      <c r="P77" s="14"/>
      <c r="Q77" s="14"/>
      <c r="R77" s="14"/>
      <c r="S77" s="14"/>
      <c r="T77" s="14"/>
      <c r="U77" s="14"/>
      <c r="V77" s="14"/>
    </row>
    <row r="78" spans="1:22" x14ac:dyDescent="0.3">
      <c r="A78" s="14"/>
      <c r="B78" s="14"/>
      <c r="C78" s="14"/>
      <c r="D78" s="14"/>
      <c r="E78" s="14"/>
      <c r="F78" s="14"/>
      <c r="G78" s="14"/>
      <c r="H78" s="14"/>
      <c r="I78" s="14"/>
      <c r="J78" s="14"/>
      <c r="K78" s="14"/>
      <c r="L78" s="14"/>
      <c r="M78" s="14"/>
      <c r="N78" s="14"/>
      <c r="O78" s="14"/>
      <c r="P78" s="14"/>
      <c r="Q78" s="14"/>
      <c r="R78" s="14"/>
      <c r="S78" s="14"/>
      <c r="T78" s="14"/>
      <c r="U78" s="14"/>
      <c r="V78" s="14"/>
    </row>
    <row r="79" spans="1:22" x14ac:dyDescent="0.3">
      <c r="A79" s="14"/>
      <c r="B79" s="14"/>
      <c r="C79" s="14"/>
      <c r="D79" s="14"/>
      <c r="E79" s="14"/>
      <c r="F79" s="14"/>
      <c r="G79" s="14"/>
      <c r="H79" s="14"/>
      <c r="I79" s="14"/>
      <c r="J79" s="14"/>
      <c r="K79" s="14"/>
      <c r="L79" s="14"/>
      <c r="M79" s="14"/>
      <c r="N79" s="14"/>
      <c r="O79" s="14"/>
      <c r="P79" s="14"/>
      <c r="Q79" s="14"/>
      <c r="R79" s="14"/>
      <c r="S79" s="14"/>
      <c r="T79" s="14"/>
      <c r="U79" s="14"/>
      <c r="V79" s="14"/>
    </row>
    <row r="80" spans="1:22" x14ac:dyDescent="0.3">
      <c r="A80" s="14"/>
      <c r="B80" s="14"/>
      <c r="C80" s="14"/>
      <c r="D80" s="14"/>
      <c r="E80" s="14"/>
      <c r="F80" s="14"/>
      <c r="G80" s="14"/>
      <c r="H80" s="14"/>
      <c r="I80" s="14"/>
      <c r="J80" s="14"/>
      <c r="K80" s="14"/>
      <c r="L80" s="14"/>
      <c r="M80" s="14"/>
      <c r="N80" s="14"/>
      <c r="O80" s="14"/>
      <c r="P80" s="14"/>
      <c r="Q80" s="14"/>
      <c r="R80" s="14"/>
      <c r="S80" s="14"/>
      <c r="T80" s="14"/>
      <c r="U80" s="14"/>
      <c r="V80" s="14"/>
    </row>
    <row r="81" spans="1:22" x14ac:dyDescent="0.3">
      <c r="A81" s="14"/>
      <c r="B81" s="14"/>
      <c r="C81" s="14"/>
      <c r="D81" s="14"/>
      <c r="E81" s="14"/>
      <c r="F81" s="14"/>
      <c r="G81" s="14"/>
      <c r="H81" s="14"/>
      <c r="I81" s="14"/>
      <c r="J81" s="14"/>
      <c r="K81" s="14"/>
      <c r="L81" s="14"/>
      <c r="M81" s="14"/>
      <c r="N81" s="14"/>
      <c r="O81" s="14"/>
      <c r="P81" s="14"/>
      <c r="Q81" s="14"/>
      <c r="R81" s="14"/>
      <c r="S81" s="14"/>
      <c r="T81" s="14"/>
      <c r="U81" s="14"/>
      <c r="V81" s="14"/>
    </row>
    <row r="82" spans="1:22" x14ac:dyDescent="0.3">
      <c r="A82" s="14"/>
      <c r="B82" s="14"/>
      <c r="C82" s="14"/>
      <c r="D82" s="14"/>
      <c r="E82" s="14"/>
      <c r="F82" s="14"/>
      <c r="G82" s="14"/>
      <c r="H82" s="14"/>
      <c r="I82" s="14"/>
      <c r="J82" s="14"/>
      <c r="K82" s="14"/>
      <c r="L82" s="14"/>
      <c r="M82" s="14"/>
      <c r="N82" s="14"/>
      <c r="O82" s="14"/>
      <c r="P82" s="14"/>
      <c r="Q82" s="14"/>
      <c r="R82" s="14"/>
      <c r="S82" s="14"/>
      <c r="T82" s="14"/>
      <c r="U82" s="14"/>
      <c r="V82" s="14"/>
    </row>
    <row r="83" spans="1:22" x14ac:dyDescent="0.3">
      <c r="A83" s="14"/>
      <c r="B83" s="14"/>
      <c r="C83" s="14"/>
      <c r="D83" s="14"/>
      <c r="E83" s="14"/>
      <c r="F83" s="14"/>
      <c r="G83" s="14"/>
      <c r="H83" s="14"/>
      <c r="I83" s="14"/>
      <c r="J83" s="14"/>
      <c r="K83" s="14"/>
      <c r="L83" s="14"/>
      <c r="M83" s="14"/>
      <c r="N83" s="14"/>
      <c r="O83" s="14"/>
      <c r="P83" s="14"/>
      <c r="Q83" s="14"/>
      <c r="R83" s="14"/>
      <c r="S83" s="14"/>
      <c r="T83" s="14"/>
      <c r="U83" s="14"/>
      <c r="V83" s="14"/>
    </row>
    <row r="84" spans="1:22" x14ac:dyDescent="0.3">
      <c r="A84" s="14"/>
      <c r="B84" s="14"/>
      <c r="C84" s="14"/>
      <c r="D84" s="14"/>
      <c r="E84" s="14"/>
      <c r="F84" s="14"/>
      <c r="G84" s="14"/>
      <c r="H84" s="14"/>
      <c r="I84" s="14"/>
      <c r="J84" s="14"/>
      <c r="K84" s="14"/>
      <c r="L84" s="14"/>
      <c r="M84" s="14"/>
      <c r="N84" s="14"/>
      <c r="O84" s="14"/>
      <c r="P84" s="14"/>
      <c r="Q84" s="14"/>
      <c r="R84" s="14"/>
      <c r="S84" s="14"/>
      <c r="T84" s="14"/>
      <c r="U84" s="14"/>
      <c r="V84" s="14"/>
    </row>
    <row r="85" spans="1:22" x14ac:dyDescent="0.3">
      <c r="A85" s="14"/>
      <c r="B85" s="14"/>
      <c r="C85" s="14"/>
      <c r="D85" s="14"/>
      <c r="E85" s="14"/>
      <c r="F85" s="14"/>
      <c r="G85" s="14"/>
      <c r="H85" s="14"/>
      <c r="I85" s="14"/>
      <c r="J85" s="14"/>
      <c r="K85" s="14"/>
      <c r="L85" s="14"/>
      <c r="M85" s="14"/>
      <c r="N85" s="14"/>
      <c r="O85" s="14"/>
      <c r="P85" s="14"/>
      <c r="Q85" s="14"/>
      <c r="R85" s="14"/>
      <c r="S85" s="14"/>
      <c r="T85" s="14"/>
      <c r="U85" s="14"/>
      <c r="V85" s="14"/>
    </row>
    <row r="86" spans="1:22" x14ac:dyDescent="0.3">
      <c r="A86" s="14"/>
      <c r="B86" s="14"/>
      <c r="C86" s="14"/>
      <c r="D86" s="14"/>
      <c r="E86" s="14"/>
      <c r="F86" s="14"/>
      <c r="G86" s="14"/>
      <c r="H86" s="14"/>
      <c r="I86" s="14"/>
      <c r="J86" s="14"/>
      <c r="K86" s="14"/>
      <c r="L86" s="14"/>
      <c r="M86" s="14"/>
      <c r="N86" s="14"/>
      <c r="O86" s="14"/>
      <c r="P86" s="14"/>
      <c r="Q86" s="14"/>
      <c r="R86" s="14"/>
      <c r="S86" s="14"/>
      <c r="T86" s="14"/>
      <c r="U86" s="14"/>
      <c r="V86" s="14"/>
    </row>
    <row r="87" spans="1:22" x14ac:dyDescent="0.3">
      <c r="A87" s="14"/>
      <c r="B87" s="14"/>
      <c r="C87" s="14"/>
      <c r="D87" s="14"/>
      <c r="E87" s="14"/>
      <c r="F87" s="14"/>
      <c r="G87" s="14"/>
      <c r="H87" s="14"/>
      <c r="I87" s="14"/>
      <c r="J87" s="14"/>
      <c r="K87" s="14"/>
      <c r="L87" s="14"/>
      <c r="M87" s="14"/>
      <c r="N87" s="14"/>
      <c r="O87" s="14"/>
      <c r="P87" s="14"/>
      <c r="Q87" s="14"/>
      <c r="R87" s="14"/>
      <c r="S87" s="14"/>
      <c r="T87" s="14"/>
      <c r="U87" s="14"/>
      <c r="V87" s="14"/>
    </row>
    <row r="88" spans="1:22" x14ac:dyDescent="0.3">
      <c r="A88" s="14"/>
      <c r="B88" s="14"/>
      <c r="C88" s="14"/>
      <c r="D88" s="14"/>
      <c r="E88" s="14"/>
      <c r="F88" s="14"/>
      <c r="G88" s="14"/>
      <c r="H88" s="14"/>
      <c r="I88" s="14"/>
      <c r="J88" s="14"/>
      <c r="K88" s="14"/>
      <c r="L88" s="14"/>
      <c r="M88" s="14"/>
      <c r="N88" s="14"/>
      <c r="O88" s="14"/>
      <c r="P88" s="14"/>
      <c r="Q88" s="14"/>
      <c r="R88" s="14"/>
      <c r="S88" s="14"/>
      <c r="T88" s="14"/>
      <c r="U88" s="14"/>
      <c r="V88" s="14"/>
    </row>
    <row r="89" spans="1:22" x14ac:dyDescent="0.3">
      <c r="A89" s="14"/>
      <c r="B89" s="14"/>
      <c r="C89" s="14"/>
      <c r="D89" s="14"/>
      <c r="E89" s="14"/>
      <c r="F89" s="14"/>
      <c r="G89" s="14"/>
      <c r="H89" s="14"/>
      <c r="I89" s="14"/>
      <c r="J89" s="14"/>
      <c r="K89" s="14"/>
      <c r="L89" s="14"/>
      <c r="M89" s="14"/>
      <c r="N89" s="14"/>
      <c r="O89" s="14"/>
      <c r="P89" s="14"/>
      <c r="Q89" s="14"/>
      <c r="R89" s="14"/>
      <c r="S89" s="14"/>
      <c r="T89" s="14"/>
      <c r="U89" s="14"/>
      <c r="V89" s="14"/>
    </row>
    <row r="90" spans="1:22" x14ac:dyDescent="0.3">
      <c r="A90" s="14"/>
      <c r="B90" s="14"/>
      <c r="C90" s="14"/>
      <c r="D90" s="14"/>
      <c r="E90" s="14"/>
      <c r="F90" s="14"/>
      <c r="G90" s="14"/>
      <c r="H90" s="14"/>
      <c r="I90" s="14"/>
      <c r="J90" s="14"/>
      <c r="K90" s="14"/>
      <c r="L90" s="14"/>
      <c r="M90" s="14"/>
      <c r="N90" s="14"/>
      <c r="O90" s="14"/>
      <c r="P90" s="14"/>
      <c r="Q90" s="14"/>
      <c r="R90" s="14"/>
      <c r="S90" s="14"/>
      <c r="T90" s="14"/>
      <c r="U90" s="14"/>
      <c r="V90" s="14"/>
    </row>
    <row r="91" spans="1:22" x14ac:dyDescent="0.3">
      <c r="A91" s="14"/>
      <c r="B91" s="14"/>
      <c r="C91" s="14"/>
      <c r="D91" s="14"/>
      <c r="E91" s="14"/>
      <c r="F91" s="14"/>
      <c r="G91" s="14"/>
      <c r="H91" s="14"/>
      <c r="I91" s="14"/>
      <c r="J91" s="14"/>
      <c r="K91" s="14"/>
      <c r="L91" s="14"/>
      <c r="M91" s="14"/>
      <c r="N91" s="14"/>
      <c r="O91" s="14"/>
      <c r="P91" s="14"/>
      <c r="Q91" s="14"/>
      <c r="R91" s="14"/>
      <c r="S91" s="14"/>
      <c r="T91" s="14"/>
      <c r="U91" s="14"/>
      <c r="V91" s="14"/>
    </row>
    <row r="92" spans="1:22" x14ac:dyDescent="0.3">
      <c r="A92" s="14"/>
      <c r="B92" s="14"/>
      <c r="C92" s="14"/>
      <c r="D92" s="14"/>
      <c r="E92" s="14"/>
      <c r="F92" s="14"/>
      <c r="G92" s="14"/>
      <c r="H92" s="14"/>
      <c r="I92" s="14"/>
      <c r="J92" s="14"/>
      <c r="K92" s="14"/>
      <c r="L92" s="14"/>
      <c r="M92" s="14"/>
      <c r="N92" s="14"/>
      <c r="O92" s="14"/>
      <c r="P92" s="14"/>
      <c r="Q92" s="14"/>
      <c r="R92" s="14"/>
      <c r="S92" s="14"/>
      <c r="T92" s="14"/>
      <c r="U92" s="14"/>
      <c r="V92" s="14"/>
    </row>
    <row r="93" spans="1:22" x14ac:dyDescent="0.3">
      <c r="A93" s="14"/>
      <c r="B93" s="14"/>
      <c r="C93" s="14"/>
      <c r="D93" s="14"/>
      <c r="E93" s="14"/>
      <c r="F93" s="14"/>
      <c r="G93" s="14"/>
      <c r="H93" s="14"/>
      <c r="I93" s="14"/>
      <c r="J93" s="14"/>
      <c r="K93" s="14"/>
      <c r="L93" s="14"/>
      <c r="M93" s="14"/>
      <c r="N93" s="14"/>
      <c r="O93" s="14"/>
      <c r="P93" s="14"/>
      <c r="Q93" s="14"/>
      <c r="R93" s="14"/>
      <c r="S93" s="14"/>
      <c r="T93" s="14"/>
      <c r="U93" s="14"/>
      <c r="V93" s="14"/>
    </row>
    <row r="94" spans="1:22" x14ac:dyDescent="0.3">
      <c r="A94" s="14"/>
      <c r="B94" s="14"/>
      <c r="C94" s="14"/>
      <c r="D94" s="14"/>
      <c r="E94" s="14"/>
      <c r="F94" s="14"/>
      <c r="G94" s="14"/>
      <c r="H94" s="14"/>
      <c r="I94" s="14"/>
      <c r="J94" s="14"/>
      <c r="K94" s="14"/>
      <c r="L94" s="14"/>
      <c r="M94" s="14"/>
      <c r="N94" s="14"/>
      <c r="O94" s="14"/>
      <c r="P94" s="14"/>
      <c r="Q94" s="14"/>
      <c r="R94" s="14"/>
      <c r="S94" s="14"/>
      <c r="T94" s="14"/>
      <c r="U94" s="14"/>
      <c r="V94" s="14"/>
    </row>
    <row r="95" spans="1:22" x14ac:dyDescent="0.3">
      <c r="A95" s="14"/>
      <c r="B95" s="14"/>
      <c r="C95" s="14"/>
      <c r="D95" s="14"/>
      <c r="E95" s="14"/>
      <c r="F95" s="14"/>
      <c r="G95" s="14"/>
      <c r="H95" s="14"/>
      <c r="I95" s="14"/>
      <c r="J95" s="14"/>
      <c r="K95" s="14"/>
      <c r="L95" s="14"/>
      <c r="M95" s="14"/>
      <c r="N95" s="14"/>
      <c r="O95" s="14"/>
      <c r="P95" s="14"/>
      <c r="Q95" s="14"/>
      <c r="R95" s="14"/>
      <c r="S95" s="14"/>
      <c r="T95" s="14"/>
      <c r="U95" s="14"/>
      <c r="V95" s="14"/>
    </row>
    <row r="96" spans="1:22" x14ac:dyDescent="0.3">
      <c r="A96" s="14"/>
      <c r="B96" s="14"/>
      <c r="C96" s="14"/>
      <c r="D96" s="14"/>
      <c r="E96" s="14"/>
      <c r="F96" s="14"/>
      <c r="G96" s="14"/>
      <c r="H96" s="14"/>
      <c r="I96" s="14"/>
      <c r="J96" s="14"/>
      <c r="K96" s="14"/>
      <c r="L96" s="14"/>
      <c r="M96" s="14"/>
      <c r="N96" s="14"/>
      <c r="O96" s="14"/>
      <c r="P96" s="14"/>
      <c r="Q96" s="14"/>
      <c r="R96" s="14"/>
      <c r="S96" s="14"/>
      <c r="T96" s="14"/>
      <c r="U96" s="14"/>
      <c r="V96" s="14"/>
    </row>
    <row r="97" spans="1:22" x14ac:dyDescent="0.3">
      <c r="A97" s="14"/>
      <c r="B97" s="14"/>
      <c r="C97" s="14"/>
      <c r="D97" s="14"/>
      <c r="E97" s="14"/>
      <c r="F97" s="14"/>
      <c r="G97" s="14"/>
      <c r="H97" s="14"/>
      <c r="I97" s="14"/>
      <c r="J97" s="14"/>
      <c r="K97" s="14"/>
      <c r="L97" s="14"/>
      <c r="M97" s="14"/>
      <c r="N97" s="14"/>
      <c r="O97" s="14"/>
      <c r="P97" s="14"/>
      <c r="Q97" s="14"/>
      <c r="R97" s="14"/>
      <c r="S97" s="14"/>
      <c r="T97" s="14"/>
      <c r="U97" s="14"/>
      <c r="V97" s="14"/>
    </row>
  </sheetData>
  <mergeCells count="2">
    <mergeCell ref="B7:G7"/>
    <mergeCell ref="B8:G8"/>
  </mergeCells>
  <printOptions horizontalCentered="1"/>
  <pageMargins left="0.25" right="0.25" top="0.75" bottom="0.75" header="0.3" footer="0.3"/>
  <pageSetup orientation="landscape" r:id="rId1"/>
  <headerFooter>
    <oddFooter>&amp;C&amp;"Century Gothic,Regular"&amp;9Page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C4EDC-2754-460D-9054-4D6555EE2F1D}">
  <sheetPr codeName="Sheet16">
    <tabColor rgb="FF174A59"/>
    <pageSetUpPr fitToPage="1"/>
  </sheetPr>
  <dimension ref="A1:Z98"/>
  <sheetViews>
    <sheetView zoomScale="130" zoomScaleNormal="130" zoomScaleSheetLayoutView="205" workbookViewId="0">
      <pane ySplit="4" topLeftCell="A5" activePane="bottomLeft" state="frozen"/>
      <selection activeCell="I28" sqref="I28"/>
      <selection pane="bottomLeft" activeCell="I28" sqref="I28"/>
    </sheetView>
  </sheetViews>
  <sheetFormatPr defaultColWidth="9.140625" defaultRowHeight="13.5" x14ac:dyDescent="0.3"/>
  <cols>
    <col min="1" max="1" width="9.140625" style="54"/>
    <col min="2" max="2" width="45.7109375" style="54" customWidth="1"/>
    <col min="3" max="7" width="13.7109375" style="54" customWidth="1"/>
    <col min="8" max="16384" width="9.140625" style="54"/>
  </cols>
  <sheetData>
    <row r="1" spans="1:26" ht="20.45" customHeight="1" x14ac:dyDescent="0.3">
      <c r="A1" s="14"/>
      <c r="B1" s="50" t="s">
        <v>25</v>
      </c>
      <c r="C1" s="51"/>
      <c r="D1" s="51"/>
      <c r="E1" s="51"/>
      <c r="F1" s="51"/>
      <c r="G1" s="2"/>
      <c r="H1" s="14"/>
      <c r="I1" s="14"/>
      <c r="J1" s="14"/>
      <c r="K1" s="14"/>
      <c r="L1" s="14"/>
      <c r="M1" s="14"/>
      <c r="N1" s="14"/>
      <c r="O1" s="14"/>
      <c r="P1" s="14"/>
      <c r="Q1" s="14"/>
      <c r="R1" s="14"/>
      <c r="S1" s="14"/>
      <c r="T1" s="14"/>
      <c r="U1" s="14"/>
      <c r="V1" s="14"/>
      <c r="W1" s="14"/>
      <c r="X1" s="14"/>
      <c r="Y1" s="14"/>
      <c r="Z1" s="14"/>
    </row>
    <row r="2" spans="1:26" ht="13.5" customHeight="1" x14ac:dyDescent="0.3">
      <c r="A2" s="14"/>
      <c r="B2" s="3" t="s">
        <v>184</v>
      </c>
      <c r="C2" s="102"/>
      <c r="D2" s="102"/>
      <c r="E2" s="102"/>
      <c r="F2" s="102"/>
      <c r="G2" s="97"/>
      <c r="H2" s="14"/>
      <c r="I2" s="14"/>
      <c r="J2" s="14"/>
      <c r="K2" s="14"/>
      <c r="L2" s="14"/>
      <c r="M2" s="14"/>
      <c r="N2" s="14"/>
      <c r="O2" s="14"/>
      <c r="P2" s="14"/>
      <c r="Q2" s="14"/>
      <c r="R2" s="14"/>
      <c r="S2" s="14"/>
      <c r="T2" s="14"/>
      <c r="U2" s="14"/>
      <c r="V2" s="14"/>
      <c r="W2" s="14"/>
      <c r="X2" s="14"/>
      <c r="Y2" s="14"/>
      <c r="Z2" s="14"/>
    </row>
    <row r="3" spans="1:26" x14ac:dyDescent="0.3">
      <c r="A3" s="14"/>
      <c r="B3" s="52"/>
      <c r="C3" s="55">
        <v>2016</v>
      </c>
      <c r="D3" s="55">
        <v>2017</v>
      </c>
      <c r="E3" s="55">
        <v>2018</v>
      </c>
      <c r="F3" s="55">
        <v>2019</v>
      </c>
      <c r="G3" s="10">
        <v>2020</v>
      </c>
      <c r="H3" s="14"/>
      <c r="I3" s="14"/>
      <c r="J3" s="14"/>
      <c r="K3" s="14"/>
      <c r="L3" s="14"/>
      <c r="M3" s="14"/>
      <c r="N3" s="14"/>
      <c r="O3" s="14"/>
      <c r="P3" s="14"/>
      <c r="Q3" s="14"/>
      <c r="R3" s="14"/>
      <c r="S3" s="14"/>
      <c r="T3" s="14"/>
      <c r="U3" s="14"/>
      <c r="V3" s="14"/>
      <c r="W3" s="14"/>
      <c r="X3" s="14"/>
      <c r="Y3" s="14"/>
      <c r="Z3" s="14"/>
    </row>
    <row r="4" spans="1:26" ht="15.75" customHeight="1" x14ac:dyDescent="0.3">
      <c r="A4" s="14"/>
      <c r="B4" s="53" t="s">
        <v>185</v>
      </c>
      <c r="C4" s="49"/>
      <c r="D4" s="49"/>
      <c r="E4" s="49"/>
      <c r="F4" s="49"/>
      <c r="G4" s="1"/>
      <c r="H4" s="14"/>
      <c r="I4" s="14"/>
      <c r="J4" s="14"/>
      <c r="K4" s="14"/>
      <c r="L4" s="14"/>
      <c r="M4" s="14"/>
      <c r="N4" s="14"/>
      <c r="O4" s="14"/>
      <c r="P4" s="14"/>
      <c r="Q4" s="14"/>
      <c r="R4" s="14"/>
      <c r="S4" s="14"/>
      <c r="T4" s="14"/>
      <c r="U4" s="14"/>
      <c r="V4" s="14"/>
      <c r="W4" s="14"/>
      <c r="X4" s="14"/>
      <c r="Y4" s="14"/>
      <c r="Z4" s="14"/>
    </row>
    <row r="5" spans="1:26" ht="27" x14ac:dyDescent="0.3">
      <c r="A5" s="14"/>
      <c r="B5" s="61" t="s">
        <v>1074</v>
      </c>
      <c r="C5" s="140">
        <v>0.97</v>
      </c>
      <c r="D5" s="140">
        <v>1</v>
      </c>
      <c r="E5" s="140">
        <v>1</v>
      </c>
      <c r="F5" s="140">
        <v>1</v>
      </c>
      <c r="G5" s="141">
        <v>0.57999999999999996</v>
      </c>
      <c r="H5" s="14"/>
      <c r="I5" s="14"/>
      <c r="J5" s="14"/>
      <c r="K5" s="14"/>
      <c r="L5" s="14"/>
      <c r="M5" s="14"/>
      <c r="N5" s="14"/>
      <c r="O5" s="14"/>
      <c r="P5" s="14"/>
      <c r="Q5" s="14"/>
      <c r="R5" s="14"/>
      <c r="S5" s="14"/>
      <c r="T5" s="14"/>
      <c r="U5" s="14"/>
      <c r="V5" s="14"/>
      <c r="W5" s="14"/>
      <c r="X5" s="14"/>
      <c r="Y5" s="14"/>
      <c r="Z5" s="14"/>
    </row>
    <row r="6" spans="1:26" ht="27" x14ac:dyDescent="0.3">
      <c r="A6" s="14"/>
      <c r="B6" s="61" t="s">
        <v>1075</v>
      </c>
      <c r="C6" s="140">
        <v>0.97</v>
      </c>
      <c r="D6" s="140">
        <v>0.98</v>
      </c>
      <c r="E6" s="140">
        <v>1</v>
      </c>
      <c r="F6" s="140">
        <v>1</v>
      </c>
      <c r="G6" s="141">
        <v>0.82</v>
      </c>
      <c r="H6" s="14"/>
      <c r="I6" s="14"/>
      <c r="J6" s="14"/>
      <c r="K6" s="14"/>
      <c r="L6" s="14"/>
      <c r="M6" s="14"/>
      <c r="N6" s="14"/>
      <c r="O6" s="14"/>
      <c r="P6" s="14"/>
      <c r="Q6" s="14"/>
      <c r="R6" s="14"/>
      <c r="S6" s="14"/>
      <c r="T6" s="14"/>
      <c r="U6" s="14"/>
      <c r="V6" s="14"/>
      <c r="W6" s="14"/>
      <c r="X6" s="14"/>
      <c r="Y6" s="14"/>
      <c r="Z6" s="14"/>
    </row>
    <row r="7" spans="1:26" ht="13.5" customHeight="1" x14ac:dyDescent="0.3">
      <c r="A7" s="14"/>
      <c r="B7" s="61" t="s">
        <v>186</v>
      </c>
      <c r="C7" s="287">
        <v>218</v>
      </c>
      <c r="D7" s="287">
        <v>235</v>
      </c>
      <c r="E7" s="287">
        <v>257</v>
      </c>
      <c r="F7" s="287">
        <v>285</v>
      </c>
      <c r="G7" s="288">
        <v>270</v>
      </c>
      <c r="H7" s="14"/>
      <c r="I7" s="14"/>
      <c r="J7" s="14"/>
      <c r="K7" s="14"/>
      <c r="L7" s="14"/>
      <c r="M7" s="14"/>
      <c r="N7" s="14"/>
      <c r="O7" s="14"/>
      <c r="P7" s="14"/>
      <c r="Q7" s="14"/>
      <c r="R7" s="14"/>
      <c r="S7" s="14"/>
      <c r="T7" s="14"/>
      <c r="U7" s="14"/>
      <c r="V7" s="14"/>
      <c r="W7" s="14"/>
      <c r="X7" s="14"/>
      <c r="Y7" s="14"/>
      <c r="Z7" s="14"/>
    </row>
    <row r="8" spans="1:26" ht="8.1" customHeight="1" x14ac:dyDescent="0.3">
      <c r="A8" s="14"/>
      <c r="B8" s="94"/>
      <c r="C8" s="58"/>
      <c r="D8" s="58"/>
      <c r="E8" s="58"/>
      <c r="F8" s="58"/>
      <c r="G8" s="58"/>
      <c r="H8" s="14"/>
      <c r="I8" s="14"/>
      <c r="J8" s="14"/>
      <c r="K8" s="14"/>
      <c r="L8" s="14"/>
      <c r="M8" s="14"/>
      <c r="N8" s="14"/>
      <c r="O8" s="14"/>
      <c r="P8" s="14"/>
      <c r="Q8" s="14"/>
      <c r="R8" s="14"/>
      <c r="S8" s="14"/>
      <c r="T8" s="14"/>
      <c r="U8" s="14"/>
      <c r="V8" s="14"/>
      <c r="W8" s="14"/>
      <c r="X8" s="14"/>
      <c r="Y8" s="14"/>
      <c r="Z8" s="14"/>
    </row>
    <row r="9" spans="1:26" x14ac:dyDescent="0.3">
      <c r="A9" s="338"/>
      <c r="B9" s="586" t="s">
        <v>187</v>
      </c>
      <c r="C9" s="586"/>
      <c r="D9" s="586"/>
      <c r="E9" s="586"/>
      <c r="F9" s="586"/>
      <c r="G9" s="586"/>
      <c r="H9" s="129"/>
      <c r="I9" s="130"/>
      <c r="J9" s="14"/>
      <c r="K9" s="14"/>
      <c r="L9" s="14"/>
      <c r="M9" s="14"/>
      <c r="N9" s="14"/>
      <c r="O9" s="14"/>
      <c r="P9" s="14"/>
      <c r="Q9" s="14"/>
      <c r="R9" s="14"/>
      <c r="S9" s="14"/>
      <c r="T9" s="14"/>
      <c r="U9" s="14"/>
      <c r="V9" s="14"/>
      <c r="W9" s="14"/>
      <c r="X9" s="14"/>
      <c r="Y9" s="14"/>
      <c r="Z9" s="14"/>
    </row>
    <row r="10" spans="1:26" x14ac:dyDescent="0.3">
      <c r="A10" s="338"/>
      <c r="B10" s="586"/>
      <c r="C10" s="586"/>
      <c r="D10" s="586"/>
      <c r="E10" s="586"/>
      <c r="F10" s="586"/>
      <c r="G10" s="586"/>
      <c r="H10" s="129"/>
      <c r="I10" s="130"/>
      <c r="J10" s="14"/>
      <c r="K10" s="14"/>
      <c r="L10" s="14"/>
      <c r="M10" s="14"/>
      <c r="N10" s="14"/>
      <c r="O10" s="14"/>
      <c r="P10" s="14"/>
      <c r="Q10" s="14"/>
      <c r="R10" s="14"/>
      <c r="S10" s="14"/>
      <c r="T10" s="14"/>
      <c r="U10" s="14"/>
      <c r="V10" s="14"/>
      <c r="W10" s="14"/>
      <c r="X10" s="14"/>
      <c r="Y10" s="14"/>
      <c r="Z10" s="14"/>
    </row>
    <row r="11" spans="1:26" ht="66" customHeight="1" x14ac:dyDescent="0.3">
      <c r="A11" s="338"/>
      <c r="B11" s="586"/>
      <c r="C11" s="586"/>
      <c r="D11" s="586"/>
      <c r="E11" s="586"/>
      <c r="F11" s="586"/>
      <c r="G11" s="586"/>
      <c r="H11" s="130"/>
      <c r="I11" s="14"/>
      <c r="J11" s="14"/>
      <c r="K11" s="14"/>
      <c r="L11" s="14"/>
      <c r="M11" s="14"/>
      <c r="N11" s="14"/>
      <c r="O11" s="14"/>
      <c r="P11" s="14"/>
      <c r="Q11" s="14"/>
      <c r="R11" s="14"/>
      <c r="S11" s="14"/>
      <c r="T11" s="14"/>
      <c r="U11" s="14"/>
      <c r="V11" s="14"/>
      <c r="W11" s="14"/>
      <c r="X11" s="14"/>
      <c r="Y11" s="14"/>
      <c r="Z11" s="14"/>
    </row>
    <row r="12" spans="1:26" x14ac:dyDescent="0.3">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row>
    <row r="13" spans="1:26" x14ac:dyDescent="0.3">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1:26" x14ac:dyDescent="0.3">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26" x14ac:dyDescent="0.3">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x14ac:dyDescent="0.3">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1:26" x14ac:dyDescent="0.3">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row>
    <row r="18" spans="1:26" x14ac:dyDescent="0.3">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x14ac:dyDescent="0.3">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x14ac:dyDescent="0.3">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x14ac:dyDescent="0.3">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x14ac:dyDescent="0.3">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x14ac:dyDescent="0.3">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x14ac:dyDescent="0.3">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x14ac:dyDescent="0.3">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x14ac:dyDescent="0.3">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x14ac:dyDescent="0.3">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x14ac:dyDescent="0.3">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x14ac:dyDescent="0.3">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x14ac:dyDescent="0.3">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x14ac:dyDescent="0.3">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x14ac:dyDescent="0.3">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x14ac:dyDescent="0.3">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x14ac:dyDescent="0.3">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x14ac:dyDescent="0.3">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x14ac:dyDescent="0.3">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x14ac:dyDescent="0.3">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x14ac:dyDescent="0.3">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x14ac:dyDescent="0.3">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x14ac:dyDescent="0.3">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x14ac:dyDescent="0.3">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x14ac:dyDescent="0.3">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x14ac:dyDescent="0.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x14ac:dyDescent="0.3">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x14ac:dyDescent="0.3">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x14ac:dyDescent="0.3">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x14ac:dyDescent="0.3">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x14ac:dyDescent="0.3">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x14ac:dyDescent="0.3">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x14ac:dyDescent="0.3">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x14ac:dyDescent="0.3">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x14ac:dyDescent="0.3">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x14ac:dyDescent="0.3">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x14ac:dyDescent="0.3">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x14ac:dyDescent="0.3">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x14ac:dyDescent="0.3">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x14ac:dyDescent="0.3">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x14ac:dyDescent="0.3">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x14ac:dyDescent="0.3">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x14ac:dyDescent="0.3">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x14ac:dyDescent="0.3">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x14ac:dyDescent="0.3">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x14ac:dyDescent="0.3">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x14ac:dyDescent="0.3">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x14ac:dyDescent="0.3">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x14ac:dyDescent="0.3">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x14ac:dyDescent="0.3">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x14ac:dyDescent="0.3">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x14ac:dyDescent="0.3">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x14ac:dyDescent="0.3">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x14ac:dyDescent="0.3">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x14ac:dyDescent="0.3">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x14ac:dyDescent="0.3">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x14ac:dyDescent="0.3">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x14ac:dyDescent="0.3">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x14ac:dyDescent="0.3">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x14ac:dyDescent="0.3">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x14ac:dyDescent="0.3">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x14ac:dyDescent="0.3">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x14ac:dyDescent="0.3">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x14ac:dyDescent="0.3">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x14ac:dyDescent="0.3">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x14ac:dyDescent="0.3">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x14ac:dyDescent="0.3">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x14ac:dyDescent="0.3">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x14ac:dyDescent="0.3">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x14ac:dyDescent="0.3">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x14ac:dyDescent="0.3">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x14ac:dyDescent="0.3">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x14ac:dyDescent="0.3">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x14ac:dyDescent="0.3">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x14ac:dyDescent="0.3">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x14ac:dyDescent="0.3">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x14ac:dyDescent="0.3">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x14ac:dyDescent="0.3">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x14ac:dyDescent="0.3">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x14ac:dyDescent="0.3">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x14ac:dyDescent="0.3">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sheetData>
  <mergeCells count="2">
    <mergeCell ref="B9:G10"/>
    <mergeCell ref="B11:G11"/>
  </mergeCells>
  <printOptions horizontalCentered="1"/>
  <pageMargins left="0.25" right="0.25" top="0.75" bottom="0.75" header="0.3" footer="0.3"/>
  <pageSetup orientation="landscape" r:id="rId1"/>
  <headerFooter>
    <oddFooter>&amp;C&amp;"Century Gothic,Regular"&amp;9Page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6233-65F1-408A-9D1F-499EDC6B509A}">
  <sheetPr codeName="Sheet17">
    <tabColor rgb="FF174A59"/>
    <pageSetUpPr fitToPage="1"/>
  </sheetPr>
  <dimension ref="A1:Z99"/>
  <sheetViews>
    <sheetView zoomScale="130" zoomScaleNormal="130" zoomScaleSheetLayoutView="160" workbookViewId="0">
      <pane ySplit="3" topLeftCell="A4" activePane="bottomLeft" state="frozen"/>
      <selection activeCell="I28" sqref="I28"/>
      <selection pane="bottomLeft" activeCell="I28" sqref="I28"/>
    </sheetView>
  </sheetViews>
  <sheetFormatPr defaultColWidth="9.140625" defaultRowHeight="13.5" x14ac:dyDescent="0.3"/>
  <cols>
    <col min="1" max="1" width="9.140625" style="54"/>
    <col min="2" max="2" width="45.7109375" style="54" customWidth="1"/>
    <col min="3" max="7" width="13.7109375" style="54" customWidth="1"/>
    <col min="8" max="16384" width="9.140625" style="54"/>
  </cols>
  <sheetData>
    <row r="1" spans="1:26" ht="20.45" customHeight="1" x14ac:dyDescent="0.3">
      <c r="A1" s="14"/>
      <c r="B1" s="50" t="s">
        <v>25</v>
      </c>
      <c r="C1" s="51"/>
      <c r="D1" s="51"/>
      <c r="E1" s="51"/>
      <c r="F1" s="51"/>
      <c r="G1" s="2"/>
      <c r="H1" s="14"/>
      <c r="I1" s="14"/>
      <c r="J1" s="14"/>
      <c r="K1" s="14"/>
      <c r="L1" s="14"/>
      <c r="M1" s="14"/>
      <c r="N1" s="14"/>
      <c r="O1" s="14"/>
      <c r="P1" s="14"/>
      <c r="Q1" s="14"/>
      <c r="R1" s="14"/>
      <c r="S1" s="14"/>
      <c r="T1" s="14"/>
      <c r="U1" s="14"/>
      <c r="V1" s="14"/>
      <c r="W1" s="14"/>
      <c r="X1" s="14"/>
      <c r="Y1" s="14"/>
      <c r="Z1" s="14"/>
    </row>
    <row r="2" spans="1:26" ht="13.5" customHeight="1" x14ac:dyDescent="0.3">
      <c r="A2" s="14"/>
      <c r="B2" s="3" t="s">
        <v>184</v>
      </c>
      <c r="C2" s="451"/>
      <c r="D2" s="451"/>
      <c r="E2" s="451"/>
      <c r="F2" s="451"/>
      <c r="G2" s="97"/>
      <c r="H2" s="267"/>
      <c r="I2" s="14"/>
      <c r="J2" s="14"/>
      <c r="K2" s="14"/>
      <c r="L2" s="14"/>
      <c r="M2" s="14"/>
      <c r="N2" s="14"/>
      <c r="O2" s="14"/>
      <c r="P2" s="14"/>
      <c r="Q2" s="14"/>
      <c r="R2" s="14"/>
      <c r="S2" s="14"/>
      <c r="T2" s="14"/>
      <c r="U2" s="14"/>
      <c r="V2" s="14"/>
      <c r="W2" s="14"/>
      <c r="X2" s="14"/>
      <c r="Y2" s="14"/>
      <c r="Z2" s="14"/>
    </row>
    <row r="3" spans="1:26" x14ac:dyDescent="0.3">
      <c r="A3" s="14"/>
      <c r="B3" s="52"/>
      <c r="C3" s="55">
        <v>2016</v>
      </c>
      <c r="D3" s="55">
        <v>2017</v>
      </c>
      <c r="E3" s="55">
        <v>2018</v>
      </c>
      <c r="F3" s="55">
        <v>2019</v>
      </c>
      <c r="G3" s="10">
        <v>2020</v>
      </c>
      <c r="H3" s="14"/>
      <c r="I3" s="14"/>
      <c r="J3" s="14"/>
      <c r="K3" s="14"/>
      <c r="L3" s="14"/>
      <c r="M3" s="14"/>
      <c r="N3" s="14"/>
      <c r="O3" s="14"/>
      <c r="P3" s="14"/>
      <c r="Q3" s="14"/>
      <c r="R3" s="14"/>
      <c r="S3" s="14"/>
      <c r="T3" s="14"/>
      <c r="U3" s="14"/>
      <c r="V3" s="14"/>
      <c r="W3" s="14"/>
      <c r="X3" s="14"/>
      <c r="Y3" s="14"/>
      <c r="Z3" s="14"/>
    </row>
    <row r="4" spans="1:26" ht="15.75" customHeight="1" x14ac:dyDescent="0.3">
      <c r="A4" s="14"/>
      <c r="B4" s="53" t="s">
        <v>752</v>
      </c>
      <c r="C4" s="49"/>
      <c r="D4" s="49"/>
      <c r="E4" s="49"/>
      <c r="F4" s="49"/>
      <c r="G4" s="1"/>
      <c r="H4" s="14"/>
      <c r="I4" s="14"/>
      <c r="J4" s="14"/>
      <c r="K4" s="14"/>
      <c r="L4" s="14"/>
      <c r="M4" s="14"/>
      <c r="N4" s="14"/>
      <c r="O4" s="14"/>
      <c r="P4" s="14"/>
      <c r="Q4" s="14"/>
      <c r="R4" s="14"/>
      <c r="S4" s="14"/>
      <c r="T4" s="14"/>
      <c r="U4" s="14"/>
      <c r="V4" s="14"/>
      <c r="W4" s="14"/>
      <c r="X4" s="14"/>
      <c r="Y4" s="14"/>
      <c r="Z4" s="14"/>
    </row>
    <row r="5" spans="1:26" s="56" customFormat="1" ht="13.5" customHeight="1" x14ac:dyDescent="0.3">
      <c r="A5" s="131"/>
      <c r="B5" s="61" t="s">
        <v>753</v>
      </c>
      <c r="C5" s="84">
        <f>13414-726</f>
        <v>12688</v>
      </c>
      <c r="D5" s="84">
        <v>12158</v>
      </c>
      <c r="E5" s="84">
        <v>14663</v>
      </c>
      <c r="F5" s="371">
        <v>13556</v>
      </c>
      <c r="G5" s="89">
        <v>11374</v>
      </c>
      <c r="H5" s="125"/>
      <c r="I5" s="131"/>
      <c r="J5" s="131"/>
      <c r="K5" s="131"/>
      <c r="L5" s="131"/>
      <c r="M5" s="131"/>
      <c r="N5" s="131"/>
      <c r="O5" s="131"/>
      <c r="P5" s="131"/>
      <c r="Q5" s="131"/>
      <c r="R5" s="131"/>
      <c r="S5" s="131"/>
      <c r="T5" s="131"/>
      <c r="U5" s="131"/>
      <c r="V5" s="131"/>
      <c r="W5" s="131"/>
      <c r="X5" s="131"/>
      <c r="Y5" s="131"/>
      <c r="Z5" s="131"/>
    </row>
    <row r="6" spans="1:26" s="56" customFormat="1" ht="13.5" customHeight="1" x14ac:dyDescent="0.3">
      <c r="A6" s="131"/>
      <c r="B6" s="349" t="s">
        <v>811</v>
      </c>
      <c r="C6" s="84">
        <f>1428-204</f>
        <v>1224</v>
      </c>
      <c r="D6" s="84">
        <v>1346</v>
      </c>
      <c r="E6" s="84">
        <v>2409</v>
      </c>
      <c r="F6" s="84">
        <v>1412</v>
      </c>
      <c r="G6" s="89">
        <v>1038</v>
      </c>
      <c r="H6" s="131"/>
      <c r="I6" s="131"/>
      <c r="J6" s="131"/>
      <c r="K6" s="131"/>
      <c r="L6" s="131"/>
      <c r="M6" s="131"/>
      <c r="N6" s="131"/>
      <c r="O6" s="131"/>
      <c r="P6" s="131"/>
      <c r="Q6" s="131"/>
      <c r="R6" s="131"/>
      <c r="S6" s="131"/>
      <c r="T6" s="131"/>
      <c r="U6" s="131"/>
      <c r="V6" s="131"/>
      <c r="W6" s="131"/>
      <c r="X6" s="131"/>
      <c r="Y6" s="131"/>
      <c r="Z6" s="131"/>
    </row>
    <row r="7" spans="1:26" s="56" customFormat="1" ht="13.5" customHeight="1" x14ac:dyDescent="0.3">
      <c r="A7" s="131"/>
      <c r="B7" s="88" t="s">
        <v>188</v>
      </c>
      <c r="C7" s="460">
        <v>129.4</v>
      </c>
      <c r="D7" s="460">
        <v>153</v>
      </c>
      <c r="E7" s="460">
        <v>155</v>
      </c>
      <c r="F7" s="460">
        <v>100</v>
      </c>
      <c r="G7" s="461">
        <v>108</v>
      </c>
      <c r="H7" s="131"/>
      <c r="I7" s="131"/>
      <c r="J7" s="131"/>
      <c r="K7" s="131"/>
      <c r="L7" s="131"/>
      <c r="M7" s="131"/>
      <c r="N7" s="131"/>
      <c r="O7" s="131"/>
      <c r="P7" s="131"/>
      <c r="Q7" s="131"/>
      <c r="R7" s="131"/>
      <c r="S7" s="131"/>
      <c r="T7" s="131"/>
      <c r="U7" s="131"/>
      <c r="V7" s="131"/>
      <c r="W7" s="131"/>
      <c r="X7" s="131"/>
      <c r="Y7" s="131"/>
      <c r="Z7" s="131"/>
    </row>
    <row r="8" spans="1:26" s="56" customFormat="1" ht="13.5" customHeight="1" x14ac:dyDescent="0.3">
      <c r="A8" s="131"/>
      <c r="B8" s="452"/>
      <c r="C8" s="202"/>
      <c r="D8" s="202"/>
      <c r="E8" s="202"/>
      <c r="F8" s="202"/>
      <c r="G8" s="453"/>
      <c r="H8" s="131"/>
      <c r="I8" s="131"/>
      <c r="J8" s="131"/>
      <c r="K8" s="131"/>
      <c r="L8" s="131"/>
      <c r="M8" s="131"/>
      <c r="N8" s="131"/>
      <c r="O8" s="131"/>
      <c r="P8" s="131"/>
      <c r="Q8" s="131"/>
      <c r="R8" s="131"/>
      <c r="S8" s="131"/>
      <c r="T8" s="131"/>
      <c r="U8" s="131"/>
      <c r="V8" s="131"/>
      <c r="W8" s="131"/>
      <c r="X8" s="131"/>
      <c r="Y8" s="131"/>
      <c r="Z8" s="131"/>
    </row>
    <row r="9" spans="1:26" ht="15.75" customHeight="1" x14ac:dyDescent="0.3">
      <c r="A9" s="14"/>
      <c r="B9" s="53" t="s">
        <v>189</v>
      </c>
      <c r="C9" s="138"/>
      <c r="D9" s="138"/>
      <c r="E9" s="138"/>
      <c r="F9" s="138"/>
      <c r="G9" s="139"/>
      <c r="H9" s="14"/>
      <c r="I9" s="14"/>
      <c r="J9" s="14"/>
      <c r="K9" s="14"/>
      <c r="L9" s="14"/>
      <c r="M9" s="14"/>
      <c r="N9" s="14"/>
      <c r="O9" s="14"/>
      <c r="P9" s="14"/>
      <c r="Q9" s="14"/>
      <c r="R9" s="14"/>
      <c r="S9" s="14"/>
      <c r="T9" s="14"/>
      <c r="U9" s="14"/>
      <c r="V9" s="14"/>
      <c r="W9" s="14"/>
      <c r="X9" s="14"/>
      <c r="Y9" s="14"/>
      <c r="Z9" s="14"/>
    </row>
    <row r="10" spans="1:26" ht="13.5" customHeight="1" x14ac:dyDescent="0.3">
      <c r="A10" s="14"/>
      <c r="B10" s="61" t="s">
        <v>190</v>
      </c>
      <c r="C10" s="84">
        <v>2451</v>
      </c>
      <c r="D10" s="84">
        <v>2549</v>
      </c>
      <c r="E10" s="84">
        <v>3201</v>
      </c>
      <c r="F10" s="84">
        <v>3552</v>
      </c>
      <c r="G10" s="89">
        <v>2923.4940042409116</v>
      </c>
      <c r="H10" s="14"/>
      <c r="I10" s="14"/>
      <c r="J10" s="14"/>
      <c r="K10" s="14"/>
      <c r="L10" s="14"/>
      <c r="M10" s="14"/>
      <c r="N10" s="14"/>
      <c r="O10" s="14"/>
      <c r="P10" s="14"/>
      <c r="Q10" s="14"/>
      <c r="R10" s="14"/>
      <c r="S10" s="14"/>
      <c r="T10" s="14"/>
      <c r="U10" s="14"/>
      <c r="V10" s="14"/>
      <c r="W10" s="14"/>
      <c r="X10" s="14"/>
      <c r="Y10" s="14"/>
      <c r="Z10" s="14"/>
    </row>
    <row r="11" spans="1:26" ht="13.5" customHeight="1" x14ac:dyDescent="0.3">
      <c r="A11" s="14"/>
      <c r="B11" s="61" t="s">
        <v>191</v>
      </c>
      <c r="C11" s="84">
        <v>3857</v>
      </c>
      <c r="D11" s="84">
        <v>4150</v>
      </c>
      <c r="E11" s="84">
        <v>5115</v>
      </c>
      <c r="F11" s="84">
        <v>5437</v>
      </c>
      <c r="G11" s="89">
        <v>4590.2961765461969</v>
      </c>
      <c r="H11" s="14"/>
      <c r="I11" s="14"/>
      <c r="J11" s="14"/>
      <c r="K11" s="14"/>
      <c r="L11" s="14"/>
      <c r="M11" s="14"/>
      <c r="N11" s="14"/>
      <c r="O11" s="14"/>
      <c r="P11" s="14"/>
      <c r="Q11" s="14"/>
      <c r="R11" s="14"/>
      <c r="S11" s="14"/>
      <c r="T11" s="14"/>
      <c r="U11" s="14"/>
      <c r="V11" s="14"/>
      <c r="W11" s="14"/>
      <c r="X11" s="14"/>
      <c r="Y11" s="14"/>
      <c r="Z11" s="14"/>
    </row>
    <row r="12" spans="1:26" ht="13.5" customHeight="1" x14ac:dyDescent="0.3">
      <c r="A12" s="14"/>
      <c r="B12" s="61" t="s">
        <v>192</v>
      </c>
      <c r="C12" s="84">
        <v>751</v>
      </c>
      <c r="D12" s="84">
        <v>7158</v>
      </c>
      <c r="E12" s="84">
        <v>1288</v>
      </c>
      <c r="F12" s="84">
        <v>1566</v>
      </c>
      <c r="G12" s="89">
        <v>1197.6146661459645</v>
      </c>
      <c r="H12" s="14"/>
      <c r="I12" s="14"/>
      <c r="J12" s="14"/>
      <c r="K12" s="14"/>
      <c r="L12" s="14"/>
      <c r="M12" s="14"/>
      <c r="N12" s="14"/>
      <c r="O12" s="14"/>
      <c r="P12" s="14"/>
      <c r="Q12" s="14"/>
      <c r="R12" s="14"/>
      <c r="S12" s="14"/>
      <c r="T12" s="14"/>
      <c r="U12" s="14"/>
      <c r="V12" s="14"/>
      <c r="W12" s="14"/>
      <c r="X12" s="14"/>
      <c r="Y12" s="14"/>
      <c r="Z12" s="14"/>
    </row>
    <row r="13" spans="1:26" ht="13.5" customHeight="1" x14ac:dyDescent="0.3">
      <c r="A13" s="14"/>
      <c r="B13" s="63" t="s">
        <v>193</v>
      </c>
      <c r="C13" s="85">
        <v>7059</v>
      </c>
      <c r="D13" s="85">
        <f>D10+D11+D12</f>
        <v>13857</v>
      </c>
      <c r="E13" s="85">
        <f>E10+E11+E12</f>
        <v>9604</v>
      </c>
      <c r="F13" s="85">
        <v>10555</v>
      </c>
      <c r="G13" s="86">
        <v>8711.4048469330737</v>
      </c>
      <c r="H13" s="14"/>
      <c r="I13" s="14"/>
      <c r="J13" s="14"/>
      <c r="K13" s="14"/>
      <c r="L13" s="14"/>
      <c r="M13" s="14"/>
      <c r="N13" s="14"/>
      <c r="O13" s="14"/>
      <c r="P13" s="14"/>
      <c r="Q13" s="14"/>
      <c r="R13" s="14"/>
      <c r="S13" s="14"/>
      <c r="T13" s="14"/>
      <c r="U13" s="14"/>
      <c r="V13" s="14"/>
      <c r="W13" s="14"/>
      <c r="X13" s="14"/>
      <c r="Y13" s="14"/>
      <c r="Z13" s="14"/>
    </row>
    <row r="14" spans="1:26" ht="13.5" customHeight="1" x14ac:dyDescent="0.3">
      <c r="A14" s="14"/>
      <c r="B14" s="61" t="s">
        <v>194</v>
      </c>
      <c r="C14" s="140" t="s">
        <v>195</v>
      </c>
      <c r="D14" s="140">
        <v>0.34</v>
      </c>
      <c r="E14" s="140">
        <v>0.33</v>
      </c>
      <c r="F14" s="140">
        <v>0.34</v>
      </c>
      <c r="G14" s="141">
        <v>0.33559386294280119</v>
      </c>
      <c r="H14" s="14"/>
      <c r="I14" s="14"/>
      <c r="J14" s="14"/>
      <c r="K14" s="14"/>
      <c r="L14" s="14"/>
      <c r="M14" s="14"/>
      <c r="N14" s="14"/>
      <c r="O14" s="14"/>
      <c r="P14" s="14"/>
      <c r="Q14" s="14"/>
      <c r="R14" s="14"/>
      <c r="S14" s="14"/>
      <c r="T14" s="14"/>
      <c r="U14" s="14"/>
      <c r="V14" s="14"/>
      <c r="W14" s="14"/>
      <c r="X14" s="14"/>
      <c r="Y14" s="14"/>
      <c r="Z14" s="14"/>
    </row>
    <row r="15" spans="1:26" ht="13.5" customHeight="1" x14ac:dyDescent="0.3">
      <c r="A15" s="14"/>
      <c r="B15" s="61" t="s">
        <v>196</v>
      </c>
      <c r="C15" s="140" t="s">
        <v>197</v>
      </c>
      <c r="D15" s="140">
        <v>0.56000000000000005</v>
      </c>
      <c r="E15" s="140">
        <v>0.53</v>
      </c>
      <c r="F15" s="140">
        <v>0.51</v>
      </c>
      <c r="G15" s="141">
        <v>0.52692949727416827</v>
      </c>
      <c r="H15" s="14"/>
      <c r="I15" s="14"/>
      <c r="J15" s="14"/>
      <c r="K15" s="14"/>
      <c r="L15" s="14"/>
      <c r="M15" s="14"/>
      <c r="N15" s="14"/>
      <c r="O15" s="14"/>
      <c r="P15" s="14"/>
      <c r="Q15" s="14"/>
      <c r="R15" s="14"/>
      <c r="S15" s="14"/>
      <c r="T15" s="14"/>
      <c r="U15" s="14"/>
      <c r="V15" s="14"/>
      <c r="W15" s="14"/>
      <c r="X15" s="14"/>
      <c r="Y15" s="14"/>
      <c r="Z15" s="14"/>
    </row>
    <row r="16" spans="1:26" ht="13.5" customHeight="1" x14ac:dyDescent="0.3">
      <c r="A16" s="14"/>
      <c r="B16" s="61" t="s">
        <v>198</v>
      </c>
      <c r="C16" s="140" t="s">
        <v>199</v>
      </c>
      <c r="D16" s="140">
        <v>0.1</v>
      </c>
      <c r="E16" s="140">
        <v>0.14000000000000001</v>
      </c>
      <c r="F16" s="140">
        <v>0.15</v>
      </c>
      <c r="G16" s="141">
        <v>0.13747663978303057</v>
      </c>
      <c r="H16" s="14"/>
      <c r="I16" s="14"/>
      <c r="J16" s="14"/>
      <c r="K16" s="14"/>
      <c r="L16" s="14"/>
      <c r="M16" s="14"/>
      <c r="N16" s="14"/>
      <c r="O16" s="14"/>
      <c r="P16" s="14"/>
      <c r="Q16" s="14"/>
      <c r="R16" s="14"/>
      <c r="S16" s="14"/>
      <c r="T16" s="14"/>
      <c r="U16" s="14"/>
      <c r="V16" s="14"/>
      <c r="W16" s="14"/>
      <c r="X16" s="14"/>
      <c r="Y16" s="14"/>
      <c r="Z16" s="14"/>
    </row>
    <row r="17" spans="1:26" s="56" customFormat="1" ht="5.0999999999999996" customHeight="1" x14ac:dyDescent="0.3">
      <c r="A17" s="131"/>
      <c r="B17" s="65"/>
      <c r="C17" s="454"/>
      <c r="D17" s="406"/>
      <c r="E17" s="406"/>
      <c r="F17" s="406"/>
      <c r="G17" s="69"/>
      <c r="H17" s="111"/>
      <c r="I17" s="131"/>
      <c r="J17" s="131"/>
      <c r="K17" s="131"/>
      <c r="L17" s="131"/>
      <c r="M17" s="131"/>
      <c r="N17" s="131"/>
      <c r="O17" s="131"/>
      <c r="P17" s="131"/>
      <c r="Q17" s="131"/>
      <c r="R17" s="131"/>
      <c r="S17" s="131"/>
      <c r="T17" s="131"/>
      <c r="U17" s="131"/>
      <c r="V17" s="131"/>
      <c r="W17" s="131"/>
      <c r="X17" s="131"/>
      <c r="Y17" s="131"/>
      <c r="Z17" s="131"/>
    </row>
    <row r="18" spans="1:26" ht="13.5" customHeight="1" x14ac:dyDescent="0.3">
      <c r="A18" s="14"/>
      <c r="B18" s="455" t="s">
        <v>200</v>
      </c>
      <c r="C18" s="456" t="s">
        <v>201</v>
      </c>
      <c r="D18" s="456" t="s">
        <v>202</v>
      </c>
      <c r="E18" s="456">
        <v>3727</v>
      </c>
      <c r="F18" s="456">
        <v>3649</v>
      </c>
      <c r="G18" s="457">
        <v>3379</v>
      </c>
      <c r="H18" s="14"/>
      <c r="I18" s="14"/>
      <c r="J18" s="14"/>
      <c r="K18" s="14"/>
      <c r="L18" s="14"/>
      <c r="M18" s="14"/>
      <c r="N18" s="14"/>
      <c r="O18" s="14"/>
      <c r="P18" s="14"/>
      <c r="Q18" s="14"/>
      <c r="R18" s="14"/>
      <c r="S18" s="14"/>
      <c r="T18" s="14"/>
      <c r="U18" s="14"/>
      <c r="V18" s="14"/>
      <c r="W18" s="14"/>
      <c r="X18" s="14"/>
      <c r="Y18" s="14"/>
      <c r="Z18" s="14"/>
    </row>
    <row r="19" spans="1:26" ht="8.1" customHeight="1" x14ac:dyDescent="0.3">
      <c r="A19" s="14"/>
      <c r="B19" s="94"/>
      <c r="C19" s="58"/>
      <c r="D19" s="58"/>
      <c r="E19" s="58"/>
      <c r="F19" s="58"/>
      <c r="G19" s="58"/>
      <c r="H19" s="14"/>
      <c r="I19" s="14"/>
      <c r="J19" s="14"/>
      <c r="K19" s="14"/>
      <c r="L19" s="14"/>
      <c r="M19" s="14"/>
      <c r="N19" s="14"/>
      <c r="O19" s="14"/>
      <c r="P19" s="14"/>
      <c r="Q19" s="14"/>
      <c r="R19" s="14"/>
      <c r="S19" s="14"/>
      <c r="T19" s="14"/>
      <c r="U19" s="14"/>
      <c r="V19" s="14"/>
      <c r="W19" s="14"/>
      <c r="X19" s="14"/>
      <c r="Y19" s="14"/>
      <c r="Z19" s="14"/>
    </row>
    <row r="20" spans="1:26" ht="12" customHeight="1" x14ac:dyDescent="0.3">
      <c r="A20" s="338"/>
      <c r="B20" s="585" t="s">
        <v>707</v>
      </c>
      <c r="C20" s="585"/>
      <c r="D20" s="585"/>
      <c r="E20" s="585"/>
      <c r="F20" s="585"/>
      <c r="G20" s="585"/>
      <c r="H20" s="129"/>
      <c r="I20" s="130"/>
      <c r="J20" s="14"/>
      <c r="K20" s="14"/>
      <c r="L20" s="14"/>
      <c r="M20" s="14"/>
      <c r="N20" s="14"/>
      <c r="O20" s="14"/>
      <c r="P20" s="14"/>
      <c r="Q20" s="14"/>
      <c r="R20" s="14"/>
      <c r="S20" s="14"/>
      <c r="T20" s="14"/>
      <c r="U20" s="14"/>
      <c r="V20" s="14"/>
      <c r="W20" s="14"/>
      <c r="X20" s="14"/>
      <c r="Y20" s="14"/>
      <c r="Z20" s="14"/>
    </row>
    <row r="21" spans="1:26" ht="18" customHeight="1" x14ac:dyDescent="0.3">
      <c r="A21" s="338"/>
      <c r="B21" s="586" t="s">
        <v>810</v>
      </c>
      <c r="C21" s="586"/>
      <c r="D21" s="586"/>
      <c r="E21" s="586"/>
      <c r="F21" s="586"/>
      <c r="G21" s="586"/>
      <c r="H21" s="438"/>
      <c r="I21" s="130"/>
      <c r="J21" s="14"/>
      <c r="K21" s="14"/>
      <c r="L21" s="14"/>
      <c r="M21" s="14"/>
      <c r="N21" s="14"/>
      <c r="O21" s="14"/>
      <c r="P21" s="14"/>
      <c r="Q21" s="14"/>
      <c r="R21" s="14"/>
      <c r="S21" s="14"/>
      <c r="T21" s="14"/>
      <c r="U21" s="14"/>
      <c r="V21" s="14"/>
      <c r="W21" s="14"/>
      <c r="X21" s="14"/>
      <c r="Y21" s="14"/>
      <c r="Z21" s="14"/>
    </row>
    <row r="22" spans="1:26" ht="53.25" customHeight="1" x14ac:dyDescent="0.3">
      <c r="A22" s="338"/>
      <c r="B22" s="586"/>
      <c r="C22" s="586"/>
      <c r="D22" s="586"/>
      <c r="E22" s="586"/>
      <c r="F22" s="586"/>
      <c r="G22" s="586"/>
      <c r="H22" s="130"/>
      <c r="I22" s="14"/>
      <c r="J22" s="14"/>
      <c r="K22" s="14"/>
      <c r="L22" s="14"/>
      <c r="M22" s="14"/>
      <c r="N22" s="14"/>
      <c r="O22" s="14"/>
      <c r="P22" s="14"/>
      <c r="Q22" s="14"/>
      <c r="R22" s="14"/>
      <c r="S22" s="14"/>
      <c r="T22" s="14"/>
      <c r="U22" s="14"/>
      <c r="V22" s="14"/>
      <c r="W22" s="14"/>
      <c r="X22" s="14"/>
      <c r="Y22" s="14"/>
      <c r="Z22" s="14"/>
    </row>
    <row r="23" spans="1:26" x14ac:dyDescent="0.3">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x14ac:dyDescent="0.3">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x14ac:dyDescent="0.3">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x14ac:dyDescent="0.3">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x14ac:dyDescent="0.3">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x14ac:dyDescent="0.3">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x14ac:dyDescent="0.3">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x14ac:dyDescent="0.3">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x14ac:dyDescent="0.3">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x14ac:dyDescent="0.3">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x14ac:dyDescent="0.3">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x14ac:dyDescent="0.3">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x14ac:dyDescent="0.3">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x14ac:dyDescent="0.3">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x14ac:dyDescent="0.3">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x14ac:dyDescent="0.3">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x14ac:dyDescent="0.3">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x14ac:dyDescent="0.3">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x14ac:dyDescent="0.3">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x14ac:dyDescent="0.3">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x14ac:dyDescent="0.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x14ac:dyDescent="0.3">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x14ac:dyDescent="0.3">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x14ac:dyDescent="0.3">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x14ac:dyDescent="0.3">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x14ac:dyDescent="0.3">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x14ac:dyDescent="0.3">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x14ac:dyDescent="0.3">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x14ac:dyDescent="0.3">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x14ac:dyDescent="0.3">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x14ac:dyDescent="0.3">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x14ac:dyDescent="0.3">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x14ac:dyDescent="0.3">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x14ac:dyDescent="0.3">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x14ac:dyDescent="0.3">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x14ac:dyDescent="0.3">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x14ac:dyDescent="0.3">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x14ac:dyDescent="0.3">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x14ac:dyDescent="0.3">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x14ac:dyDescent="0.3">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x14ac:dyDescent="0.3">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x14ac:dyDescent="0.3">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x14ac:dyDescent="0.3">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x14ac:dyDescent="0.3">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x14ac:dyDescent="0.3">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x14ac:dyDescent="0.3">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x14ac:dyDescent="0.3">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x14ac:dyDescent="0.3">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x14ac:dyDescent="0.3">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x14ac:dyDescent="0.3">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x14ac:dyDescent="0.3">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x14ac:dyDescent="0.3">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x14ac:dyDescent="0.3">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x14ac:dyDescent="0.3">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x14ac:dyDescent="0.3">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x14ac:dyDescent="0.3">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x14ac:dyDescent="0.3">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x14ac:dyDescent="0.3">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x14ac:dyDescent="0.3">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x14ac:dyDescent="0.3">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x14ac:dyDescent="0.3">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x14ac:dyDescent="0.3">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x14ac:dyDescent="0.3">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x14ac:dyDescent="0.3">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x14ac:dyDescent="0.3">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x14ac:dyDescent="0.3">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x14ac:dyDescent="0.3">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x14ac:dyDescent="0.3">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x14ac:dyDescent="0.3">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x14ac:dyDescent="0.3">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x14ac:dyDescent="0.3">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x14ac:dyDescent="0.3">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x14ac:dyDescent="0.3">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x14ac:dyDescent="0.3">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x14ac:dyDescent="0.3">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x14ac:dyDescent="0.3">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x14ac:dyDescent="0.3">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sheetData>
  <mergeCells count="3">
    <mergeCell ref="B20:G20"/>
    <mergeCell ref="B22:G22"/>
    <mergeCell ref="B21:G21"/>
  </mergeCells>
  <printOptions horizontalCentered="1"/>
  <pageMargins left="0.25" right="0.25" top="0.75" bottom="0.75" header="0.3" footer="0.3"/>
  <pageSetup orientation="landscape" r:id="rId1"/>
  <headerFooter>
    <oddFooter>&amp;C&amp;"Century Gothic,Regular"&amp;9Page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8B0F7-523A-4808-8302-7A63E257F404}">
  <sheetPr codeName="Sheet19">
    <tabColor rgb="FFB2956D"/>
    <pageSetUpPr fitToPage="1"/>
  </sheetPr>
  <dimension ref="A1:Y100"/>
  <sheetViews>
    <sheetView topLeftCell="D1" zoomScale="115" zoomScaleNormal="115" zoomScaleSheetLayoutView="130" workbookViewId="0">
      <pane ySplit="5" topLeftCell="A6" activePane="bottomLeft" state="frozen"/>
      <selection activeCell="I28" sqref="I28"/>
      <selection pane="bottomLeft" activeCell="G7" sqref="G7"/>
    </sheetView>
  </sheetViews>
  <sheetFormatPr defaultColWidth="9.140625" defaultRowHeight="13.5" x14ac:dyDescent="0.3"/>
  <cols>
    <col min="1" max="1" width="9.140625" style="54"/>
    <col min="2" max="2" width="16.85546875" style="17" customWidth="1"/>
    <col min="3" max="3" width="35.140625" style="18" customWidth="1"/>
    <col min="4" max="4" width="18.7109375" style="19" customWidth="1"/>
    <col min="5" max="5" width="18.7109375" style="15" customWidth="1"/>
    <col min="6" max="6" width="18.7109375" style="18" customWidth="1"/>
    <col min="7" max="7" width="100.7109375" style="15" customWidth="1"/>
    <col min="8" max="8" width="39.28515625" style="15" customWidth="1"/>
    <col min="9" max="9" width="36" style="15" customWidth="1"/>
    <col min="10" max="16384" width="9.140625" style="15"/>
  </cols>
  <sheetData>
    <row r="1" spans="1:25" x14ac:dyDescent="0.3">
      <c r="A1" s="14"/>
      <c r="B1" s="623" t="s">
        <v>523</v>
      </c>
      <c r="C1" s="624"/>
      <c r="D1" s="624"/>
      <c r="E1" s="624"/>
      <c r="F1" s="624"/>
      <c r="G1" s="624"/>
      <c r="H1" s="624"/>
      <c r="I1" s="33"/>
      <c r="J1" s="33"/>
      <c r="K1" s="33"/>
      <c r="L1" s="33"/>
      <c r="M1" s="33"/>
      <c r="N1" s="33"/>
      <c r="O1" s="33"/>
      <c r="P1" s="33"/>
      <c r="Q1" s="33"/>
      <c r="R1" s="33"/>
      <c r="S1" s="33"/>
      <c r="T1" s="33"/>
      <c r="U1" s="33"/>
      <c r="V1" s="33"/>
      <c r="W1" s="33"/>
      <c r="X1" s="33"/>
      <c r="Y1" s="33"/>
    </row>
    <row r="2" spans="1:25" s="54" customFormat="1" ht="5.0999999999999996" customHeight="1" x14ac:dyDescent="0.3">
      <c r="A2" s="14"/>
      <c r="B2" s="49"/>
      <c r="C2" s="49"/>
      <c r="D2" s="49"/>
      <c r="E2" s="49"/>
      <c r="F2" s="49"/>
      <c r="G2" s="49"/>
      <c r="H2" s="49"/>
      <c r="I2" s="33"/>
      <c r="J2" s="33"/>
      <c r="K2" s="33"/>
      <c r="L2" s="33"/>
      <c r="M2" s="33"/>
      <c r="N2" s="33"/>
      <c r="O2" s="33"/>
      <c r="P2" s="33"/>
      <c r="Q2" s="33"/>
      <c r="R2" s="33"/>
      <c r="S2" s="33"/>
      <c r="T2" s="33"/>
      <c r="U2" s="33"/>
      <c r="V2" s="33"/>
      <c r="W2" s="33"/>
      <c r="X2" s="33"/>
      <c r="Y2" s="33"/>
    </row>
    <row r="3" spans="1:25" ht="48" customHeight="1" x14ac:dyDescent="0.3">
      <c r="A3" s="14"/>
      <c r="B3" s="633" t="s">
        <v>763</v>
      </c>
      <c r="C3" s="633"/>
      <c r="D3" s="633"/>
      <c r="E3" s="633"/>
      <c r="F3" s="633"/>
      <c r="G3" s="633"/>
      <c r="H3" s="633"/>
      <c r="I3" s="33"/>
      <c r="J3" s="33"/>
      <c r="K3" s="33"/>
      <c r="L3" s="33"/>
      <c r="M3" s="33"/>
      <c r="N3" s="33"/>
      <c r="O3" s="33"/>
      <c r="P3" s="33"/>
      <c r="Q3" s="33"/>
      <c r="R3" s="33"/>
      <c r="S3" s="33"/>
      <c r="T3" s="33"/>
      <c r="U3" s="33"/>
      <c r="V3" s="33"/>
      <c r="W3" s="33"/>
      <c r="X3" s="33"/>
      <c r="Y3" s="33"/>
    </row>
    <row r="4" spans="1:25" x14ac:dyDescent="0.3">
      <c r="A4" s="14"/>
      <c r="B4" s="471" t="s">
        <v>754</v>
      </c>
      <c r="C4" s="31"/>
      <c r="D4" s="32"/>
      <c r="E4" s="33"/>
      <c r="F4" s="34"/>
      <c r="G4" s="33"/>
      <c r="H4" s="203"/>
      <c r="I4" s="33"/>
      <c r="J4" s="33"/>
      <c r="K4" s="33"/>
      <c r="L4" s="33"/>
      <c r="M4" s="33"/>
      <c r="N4" s="33"/>
      <c r="O4" s="33"/>
      <c r="P4" s="33"/>
      <c r="Q4" s="33"/>
      <c r="R4" s="33"/>
      <c r="S4" s="33"/>
      <c r="T4" s="33"/>
      <c r="U4" s="33"/>
      <c r="V4" s="33"/>
      <c r="W4" s="33"/>
      <c r="X4" s="33"/>
      <c r="Y4" s="33"/>
    </row>
    <row r="5" spans="1:25" ht="14.25" thickBot="1" x14ac:dyDescent="0.35">
      <c r="A5" s="14"/>
      <c r="B5" s="103" t="s">
        <v>524</v>
      </c>
      <c r="C5" s="101" t="s">
        <v>525</v>
      </c>
      <c r="D5" s="104" t="s">
        <v>526</v>
      </c>
      <c r="E5" s="104" t="s">
        <v>527</v>
      </c>
      <c r="F5" s="104" t="s">
        <v>528</v>
      </c>
      <c r="G5" s="100" t="s">
        <v>208</v>
      </c>
      <c r="H5" s="488" t="s">
        <v>6</v>
      </c>
      <c r="I5" s="33"/>
      <c r="J5" s="33"/>
      <c r="K5" s="33"/>
      <c r="L5" s="33"/>
      <c r="M5" s="33"/>
      <c r="N5" s="33"/>
      <c r="O5" s="33"/>
      <c r="P5" s="33"/>
      <c r="Q5" s="33"/>
      <c r="R5" s="33"/>
      <c r="S5" s="33"/>
      <c r="T5" s="33"/>
      <c r="U5" s="33"/>
      <c r="V5" s="33"/>
      <c r="W5" s="33"/>
      <c r="X5" s="33"/>
      <c r="Y5" s="33"/>
    </row>
    <row r="6" spans="1:25" s="16" customFormat="1" ht="40.5" x14ac:dyDescent="0.3">
      <c r="A6" s="14"/>
      <c r="B6" s="627" t="s">
        <v>529</v>
      </c>
      <c r="C6" s="35" t="s">
        <v>530</v>
      </c>
      <c r="D6" s="39" t="s">
        <v>531</v>
      </c>
      <c r="E6" s="26" t="s">
        <v>1076</v>
      </c>
      <c r="F6" s="25" t="s">
        <v>532</v>
      </c>
      <c r="G6" s="35" t="s">
        <v>758</v>
      </c>
      <c r="H6" s="489" t="s">
        <v>799</v>
      </c>
      <c r="I6" s="33"/>
      <c r="J6" s="33"/>
      <c r="K6" s="33"/>
      <c r="L6" s="33"/>
      <c r="M6" s="33"/>
      <c r="N6" s="33"/>
      <c r="O6" s="33"/>
      <c r="P6" s="33"/>
      <c r="Q6" s="33"/>
      <c r="R6" s="33"/>
      <c r="S6" s="33"/>
      <c r="T6" s="33"/>
      <c r="U6" s="33"/>
      <c r="V6" s="33"/>
      <c r="W6" s="33"/>
      <c r="X6" s="33"/>
      <c r="Y6" s="33"/>
    </row>
    <row r="7" spans="1:25" s="16" customFormat="1" ht="133.5" x14ac:dyDescent="0.3">
      <c r="A7" s="131"/>
      <c r="B7" s="621"/>
      <c r="C7" s="28" t="s">
        <v>721</v>
      </c>
      <c r="D7" s="29" t="s">
        <v>533</v>
      </c>
      <c r="E7" s="28" t="s">
        <v>59</v>
      </c>
      <c r="F7" s="29" t="s">
        <v>534</v>
      </c>
      <c r="G7" s="47" t="s">
        <v>757</v>
      </c>
      <c r="H7" s="490" t="s">
        <v>1061</v>
      </c>
      <c r="I7" s="33"/>
      <c r="J7" s="33"/>
      <c r="K7" s="33"/>
      <c r="L7" s="33"/>
      <c r="M7" s="33"/>
      <c r="N7" s="33"/>
      <c r="O7" s="33"/>
      <c r="P7" s="33"/>
      <c r="Q7" s="33"/>
      <c r="R7" s="33"/>
      <c r="S7" s="33"/>
      <c r="T7" s="33"/>
      <c r="U7" s="33"/>
      <c r="V7" s="33"/>
      <c r="W7" s="33"/>
      <c r="X7" s="33"/>
      <c r="Y7" s="33"/>
    </row>
    <row r="8" spans="1:25" s="16" customFormat="1" ht="94.5" x14ac:dyDescent="0.3">
      <c r="A8" s="131"/>
      <c r="B8" s="245" t="s">
        <v>535</v>
      </c>
      <c r="C8" s="426" t="s">
        <v>762</v>
      </c>
      <c r="D8" s="427" t="s">
        <v>531</v>
      </c>
      <c r="E8" s="426" t="s">
        <v>536</v>
      </c>
      <c r="F8" s="427" t="s">
        <v>537</v>
      </c>
      <c r="G8" s="428" t="s">
        <v>793</v>
      </c>
      <c r="H8" s="491" t="s">
        <v>800</v>
      </c>
      <c r="I8" s="33"/>
      <c r="J8" s="33"/>
      <c r="K8" s="33"/>
      <c r="L8" s="33"/>
      <c r="M8" s="33"/>
      <c r="N8" s="33"/>
      <c r="O8" s="33"/>
      <c r="P8" s="33"/>
      <c r="Q8" s="33"/>
      <c r="R8" s="33"/>
      <c r="S8" s="33"/>
      <c r="T8" s="33"/>
      <c r="U8" s="33"/>
      <c r="V8" s="33"/>
      <c r="W8" s="33"/>
      <c r="X8" s="33"/>
      <c r="Y8" s="33"/>
    </row>
    <row r="9" spans="1:25" s="16" customFormat="1" ht="105" x14ac:dyDescent="0.3">
      <c r="A9" s="131"/>
      <c r="B9" s="245" t="s">
        <v>538</v>
      </c>
      <c r="C9" s="28" t="s">
        <v>539</v>
      </c>
      <c r="D9" s="29" t="s">
        <v>531</v>
      </c>
      <c r="E9" s="28" t="s">
        <v>540</v>
      </c>
      <c r="F9" s="29" t="s">
        <v>541</v>
      </c>
      <c r="G9" s="35" t="s">
        <v>794</v>
      </c>
      <c r="H9" s="489" t="s">
        <v>799</v>
      </c>
      <c r="I9" s="33"/>
      <c r="J9" s="33"/>
      <c r="K9" s="33"/>
      <c r="L9" s="33"/>
      <c r="M9" s="33"/>
      <c r="N9" s="33"/>
      <c r="O9" s="33"/>
      <c r="P9" s="33"/>
      <c r="Q9" s="33"/>
      <c r="R9" s="33"/>
      <c r="S9" s="33"/>
      <c r="T9" s="33"/>
      <c r="U9" s="33"/>
      <c r="V9" s="33"/>
      <c r="W9" s="33"/>
      <c r="X9" s="33"/>
      <c r="Y9" s="33"/>
    </row>
    <row r="10" spans="1:25" s="16" customFormat="1" ht="78.75" x14ac:dyDescent="0.3">
      <c r="A10" s="14"/>
      <c r="B10" s="619" t="s">
        <v>542</v>
      </c>
      <c r="C10" s="426" t="s">
        <v>759</v>
      </c>
      <c r="D10" s="427" t="s">
        <v>531</v>
      </c>
      <c r="E10" s="426" t="s">
        <v>543</v>
      </c>
      <c r="F10" s="427" t="s">
        <v>544</v>
      </c>
      <c r="G10" s="428" t="s">
        <v>795</v>
      </c>
      <c r="H10" s="491" t="s">
        <v>801</v>
      </c>
      <c r="I10" s="33"/>
      <c r="J10" s="33"/>
      <c r="K10" s="33"/>
      <c r="L10" s="33"/>
      <c r="M10" s="33"/>
      <c r="N10" s="33"/>
      <c r="O10" s="33"/>
      <c r="P10" s="33"/>
      <c r="Q10" s="33"/>
      <c r="R10" s="33"/>
      <c r="S10" s="33"/>
      <c r="T10" s="33"/>
      <c r="U10" s="33"/>
      <c r="V10" s="33"/>
      <c r="W10" s="33"/>
      <c r="X10" s="33"/>
      <c r="Y10" s="33"/>
    </row>
    <row r="11" spans="1:25" s="16" customFormat="1" ht="40.5" x14ac:dyDescent="0.3">
      <c r="A11" s="14"/>
      <c r="B11" s="621"/>
      <c r="C11" s="426" t="s">
        <v>545</v>
      </c>
      <c r="D11" s="427" t="s">
        <v>531</v>
      </c>
      <c r="E11" s="426" t="s">
        <v>546</v>
      </c>
      <c r="F11" s="427" t="s">
        <v>547</v>
      </c>
      <c r="G11" s="429" t="s">
        <v>548</v>
      </c>
      <c r="H11" s="492"/>
      <c r="I11" s="33"/>
      <c r="J11" s="33"/>
      <c r="K11" s="33"/>
      <c r="L11" s="33"/>
      <c r="M11" s="33"/>
      <c r="N11" s="33"/>
      <c r="O11" s="33"/>
      <c r="P11" s="33"/>
      <c r="Q11" s="33"/>
      <c r="R11" s="33"/>
      <c r="S11" s="33"/>
      <c r="T11" s="33"/>
      <c r="U11" s="33"/>
      <c r="V11" s="33"/>
      <c r="W11" s="33"/>
      <c r="X11" s="33"/>
      <c r="Y11" s="33"/>
    </row>
    <row r="12" spans="1:25" s="16" customFormat="1" ht="54" x14ac:dyDescent="0.15">
      <c r="A12" s="338"/>
      <c r="B12" s="619" t="s">
        <v>549</v>
      </c>
      <c r="C12" s="28" t="s">
        <v>550</v>
      </c>
      <c r="D12" s="29" t="s">
        <v>531</v>
      </c>
      <c r="E12" s="28" t="s">
        <v>551</v>
      </c>
      <c r="F12" s="29" t="s">
        <v>552</v>
      </c>
      <c r="G12" s="35" t="s">
        <v>553</v>
      </c>
      <c r="H12" s="489" t="s">
        <v>802</v>
      </c>
      <c r="I12" s="33"/>
      <c r="J12" s="33"/>
      <c r="K12" s="33"/>
      <c r="L12" s="33"/>
      <c r="M12" s="33"/>
      <c r="N12" s="33"/>
      <c r="O12" s="33"/>
      <c r="P12" s="33"/>
      <c r="Q12" s="33"/>
      <c r="R12" s="33"/>
      <c r="S12" s="33"/>
      <c r="T12" s="33"/>
      <c r="U12" s="33"/>
      <c r="V12" s="33"/>
      <c r="W12" s="33"/>
      <c r="X12" s="33"/>
      <c r="Y12" s="33"/>
    </row>
    <row r="13" spans="1:25" s="16" customFormat="1" ht="27" x14ac:dyDescent="0.15">
      <c r="A13" s="338"/>
      <c r="B13" s="622"/>
      <c r="C13" s="28" t="s">
        <v>554</v>
      </c>
      <c r="D13" s="29" t="s">
        <v>531</v>
      </c>
      <c r="E13" s="28" t="s">
        <v>551</v>
      </c>
      <c r="F13" s="29" t="s">
        <v>555</v>
      </c>
      <c r="G13" s="35" t="s">
        <v>672</v>
      </c>
      <c r="H13" s="489" t="s">
        <v>803</v>
      </c>
      <c r="I13" s="33"/>
      <c r="J13" s="33"/>
      <c r="K13" s="33"/>
      <c r="L13" s="33"/>
      <c r="M13" s="33"/>
      <c r="N13" s="33"/>
      <c r="O13" s="33"/>
      <c r="P13" s="33"/>
      <c r="Q13" s="33"/>
      <c r="R13" s="33"/>
      <c r="S13" s="33"/>
      <c r="T13" s="33"/>
      <c r="U13" s="33"/>
      <c r="V13" s="33"/>
      <c r="W13" s="33"/>
      <c r="X13" s="33"/>
      <c r="Y13" s="33"/>
    </row>
    <row r="14" spans="1:25" s="16" customFormat="1" ht="120" x14ac:dyDescent="0.3">
      <c r="A14" s="14"/>
      <c r="B14" s="620"/>
      <c r="C14" s="424" t="s">
        <v>556</v>
      </c>
      <c r="D14" s="246" t="s">
        <v>531</v>
      </c>
      <c r="E14" s="424" t="s">
        <v>546</v>
      </c>
      <c r="F14" s="246" t="s">
        <v>557</v>
      </c>
      <c r="G14" s="425" t="s">
        <v>756</v>
      </c>
      <c r="H14" s="493" t="s">
        <v>804</v>
      </c>
      <c r="I14" s="33"/>
      <c r="J14" s="33"/>
      <c r="K14" s="33"/>
      <c r="L14" s="33"/>
      <c r="M14" s="33"/>
      <c r="N14" s="33"/>
      <c r="O14" s="33"/>
      <c r="P14" s="33"/>
      <c r="Q14" s="33"/>
      <c r="R14" s="33"/>
      <c r="S14" s="33"/>
      <c r="T14" s="33"/>
      <c r="U14" s="33"/>
      <c r="V14" s="33"/>
      <c r="W14" s="33"/>
      <c r="X14" s="33"/>
      <c r="Y14" s="33"/>
    </row>
    <row r="15" spans="1:25" s="16" customFormat="1" ht="162" x14ac:dyDescent="0.3">
      <c r="A15" s="14"/>
      <c r="B15" s="628" t="s">
        <v>558</v>
      </c>
      <c r="C15" s="426" t="s">
        <v>559</v>
      </c>
      <c r="D15" s="427" t="s">
        <v>533</v>
      </c>
      <c r="E15" s="426" t="s">
        <v>59</v>
      </c>
      <c r="F15" s="427" t="s">
        <v>560</v>
      </c>
      <c r="G15" s="430" t="s">
        <v>708</v>
      </c>
      <c r="H15" s="494" t="s">
        <v>1062</v>
      </c>
      <c r="I15" s="33"/>
      <c r="J15" s="33"/>
      <c r="K15" s="33"/>
      <c r="L15" s="33"/>
      <c r="M15" s="33"/>
      <c r="N15" s="33"/>
      <c r="O15" s="33"/>
      <c r="P15" s="33"/>
      <c r="Q15" s="33"/>
      <c r="R15" s="33"/>
      <c r="S15" s="33"/>
      <c r="T15" s="33"/>
      <c r="U15" s="33"/>
      <c r="V15" s="33"/>
      <c r="W15" s="33"/>
      <c r="X15" s="33"/>
      <c r="Y15" s="33"/>
    </row>
    <row r="16" spans="1:25" s="16" customFormat="1" ht="391.5" x14ac:dyDescent="0.3">
      <c r="A16" s="14"/>
      <c r="B16" s="622"/>
      <c r="C16" s="426" t="s">
        <v>709</v>
      </c>
      <c r="D16" s="427" t="s">
        <v>531</v>
      </c>
      <c r="E16" s="426" t="s">
        <v>561</v>
      </c>
      <c r="F16" s="427" t="s">
        <v>562</v>
      </c>
      <c r="G16" s="431" t="s">
        <v>760</v>
      </c>
      <c r="H16" s="495"/>
      <c r="I16" s="33"/>
      <c r="J16" s="33"/>
      <c r="K16" s="33"/>
      <c r="L16" s="33"/>
      <c r="M16" s="33"/>
      <c r="N16" s="33"/>
      <c r="O16" s="33"/>
      <c r="P16" s="33"/>
      <c r="Q16" s="33"/>
      <c r="R16" s="33"/>
      <c r="S16" s="33"/>
      <c r="T16" s="33"/>
      <c r="U16" s="33"/>
      <c r="V16" s="33"/>
      <c r="W16" s="33"/>
      <c r="X16" s="33"/>
      <c r="Y16" s="33"/>
    </row>
    <row r="17" spans="1:25" s="16" customFormat="1" ht="94.5" x14ac:dyDescent="0.3">
      <c r="A17" s="14"/>
      <c r="B17" s="622"/>
      <c r="C17" s="625" t="s">
        <v>563</v>
      </c>
      <c r="D17" s="629" t="s">
        <v>531</v>
      </c>
      <c r="E17" s="625" t="s">
        <v>561</v>
      </c>
      <c r="F17" s="629" t="s">
        <v>564</v>
      </c>
      <c r="G17" s="432" t="s">
        <v>798</v>
      </c>
      <c r="H17" s="631" t="s">
        <v>805</v>
      </c>
      <c r="I17" s="33"/>
      <c r="J17" s="33"/>
      <c r="K17" s="33"/>
      <c r="L17" s="33"/>
      <c r="M17" s="33"/>
      <c r="N17" s="33"/>
      <c r="O17" s="33"/>
      <c r="P17" s="33"/>
      <c r="Q17" s="33"/>
      <c r="R17" s="33"/>
      <c r="S17" s="33"/>
      <c r="T17" s="33"/>
      <c r="U17" s="33"/>
      <c r="V17" s="33"/>
      <c r="W17" s="33"/>
      <c r="X17" s="33"/>
      <c r="Y17" s="33"/>
    </row>
    <row r="18" spans="1:25" s="16" customFormat="1" ht="201.75" x14ac:dyDescent="0.3">
      <c r="A18" s="14"/>
      <c r="B18" s="620"/>
      <c r="C18" s="626"/>
      <c r="D18" s="630"/>
      <c r="E18" s="626"/>
      <c r="F18" s="630"/>
      <c r="G18" s="434" t="s">
        <v>797</v>
      </c>
      <c r="H18" s="632"/>
      <c r="I18" s="33"/>
      <c r="J18" s="33"/>
      <c r="K18" s="33"/>
      <c r="L18" s="33"/>
      <c r="M18" s="33"/>
      <c r="N18" s="33"/>
      <c r="O18" s="33"/>
      <c r="P18" s="33"/>
      <c r="Q18" s="33"/>
      <c r="R18" s="33"/>
      <c r="S18" s="33"/>
      <c r="T18" s="33"/>
      <c r="U18" s="33"/>
      <c r="V18" s="33"/>
      <c r="W18" s="33"/>
      <c r="X18" s="33"/>
      <c r="Y18" s="33"/>
    </row>
    <row r="19" spans="1:25" s="16" customFormat="1" ht="135" x14ac:dyDescent="0.3">
      <c r="A19" s="14"/>
      <c r="B19" s="622" t="s">
        <v>565</v>
      </c>
      <c r="C19" s="35" t="s">
        <v>566</v>
      </c>
      <c r="D19" s="422" t="s">
        <v>531</v>
      </c>
      <c r="E19" s="35" t="s">
        <v>561</v>
      </c>
      <c r="F19" s="422" t="s">
        <v>567</v>
      </c>
      <c r="G19" s="423" t="s">
        <v>814</v>
      </c>
      <c r="H19" s="496" t="s">
        <v>1000</v>
      </c>
      <c r="I19" s="33"/>
      <c r="J19" s="33"/>
      <c r="K19" s="33"/>
      <c r="L19" s="33"/>
      <c r="M19" s="33"/>
      <c r="N19" s="33"/>
      <c r="O19" s="33"/>
      <c r="P19" s="33"/>
      <c r="Q19" s="33"/>
      <c r="R19" s="33"/>
      <c r="S19" s="33"/>
      <c r="T19" s="33"/>
      <c r="U19" s="33"/>
      <c r="V19" s="33"/>
      <c r="W19" s="33"/>
      <c r="X19" s="33"/>
      <c r="Y19" s="33"/>
    </row>
    <row r="20" spans="1:25" s="16" customFormat="1" ht="134.25" x14ac:dyDescent="0.3">
      <c r="A20" s="14"/>
      <c r="B20" s="622"/>
      <c r="C20" s="37" t="s">
        <v>568</v>
      </c>
      <c r="D20" s="419" t="s">
        <v>531</v>
      </c>
      <c r="E20" s="418" t="s">
        <v>569</v>
      </c>
      <c r="F20" s="419" t="s">
        <v>570</v>
      </c>
      <c r="G20" s="38" t="s">
        <v>761</v>
      </c>
      <c r="H20" s="497" t="s">
        <v>806</v>
      </c>
      <c r="I20" s="33"/>
      <c r="J20" s="33"/>
      <c r="K20" s="33"/>
      <c r="L20" s="33"/>
      <c r="M20" s="33"/>
      <c r="N20" s="33"/>
      <c r="O20" s="33"/>
      <c r="P20" s="33"/>
      <c r="Q20" s="33"/>
      <c r="R20" s="33"/>
      <c r="S20" s="33"/>
      <c r="T20" s="33"/>
      <c r="U20" s="33"/>
      <c r="V20" s="33"/>
      <c r="W20" s="33"/>
      <c r="X20" s="33"/>
      <c r="Y20" s="33"/>
    </row>
    <row r="21" spans="1:25" s="16" customFormat="1" ht="174" x14ac:dyDescent="0.3">
      <c r="A21" s="14"/>
      <c r="B21" s="620"/>
      <c r="C21" s="28" t="s">
        <v>571</v>
      </c>
      <c r="D21" s="246" t="s">
        <v>533</v>
      </c>
      <c r="E21" s="28" t="s">
        <v>59</v>
      </c>
      <c r="F21" s="29" t="s">
        <v>572</v>
      </c>
      <c r="G21" s="254" t="s">
        <v>722</v>
      </c>
      <c r="H21" s="490" t="s">
        <v>1063</v>
      </c>
      <c r="I21" s="33"/>
      <c r="J21" s="33"/>
      <c r="K21" s="33"/>
      <c r="L21" s="33"/>
      <c r="M21" s="33"/>
      <c r="N21" s="33"/>
      <c r="O21" s="33"/>
      <c r="P21" s="33"/>
      <c r="Q21" s="33"/>
      <c r="R21" s="33"/>
      <c r="S21" s="33"/>
      <c r="T21" s="33"/>
      <c r="U21" s="33"/>
      <c r="V21" s="33"/>
      <c r="W21" s="33"/>
      <c r="X21" s="33"/>
      <c r="Y21" s="33"/>
    </row>
    <row r="22" spans="1:25" s="16" customFormat="1" ht="187.5" x14ac:dyDescent="0.3">
      <c r="A22" s="14"/>
      <c r="B22" s="622" t="s">
        <v>573</v>
      </c>
      <c r="C22" s="428" t="s">
        <v>574</v>
      </c>
      <c r="D22" s="433" t="s">
        <v>533</v>
      </c>
      <c r="E22" s="428" t="s">
        <v>59</v>
      </c>
      <c r="F22" s="433" t="s">
        <v>575</v>
      </c>
      <c r="G22" s="434" t="s">
        <v>691</v>
      </c>
      <c r="H22" s="498" t="s">
        <v>1067</v>
      </c>
      <c r="I22" s="33"/>
      <c r="J22" s="33"/>
      <c r="K22" s="33"/>
      <c r="L22" s="33"/>
      <c r="M22" s="33"/>
      <c r="N22" s="33"/>
      <c r="O22" s="33"/>
      <c r="P22" s="33"/>
      <c r="Q22" s="33"/>
      <c r="R22" s="33"/>
      <c r="S22" s="33"/>
      <c r="T22" s="33"/>
      <c r="U22" s="33"/>
      <c r="V22" s="33"/>
      <c r="W22" s="33"/>
      <c r="X22" s="33"/>
      <c r="Y22" s="33"/>
    </row>
    <row r="23" spans="1:25" s="16" customFormat="1" ht="135" x14ac:dyDescent="0.3">
      <c r="A23" s="14"/>
      <c r="B23" s="621"/>
      <c r="C23" s="426" t="s">
        <v>576</v>
      </c>
      <c r="D23" s="427" t="s">
        <v>531</v>
      </c>
      <c r="E23" s="426" t="s">
        <v>577</v>
      </c>
      <c r="F23" s="427" t="s">
        <v>578</v>
      </c>
      <c r="G23" s="430" t="s">
        <v>723</v>
      </c>
      <c r="H23" s="494" t="s">
        <v>1001</v>
      </c>
      <c r="I23" s="33"/>
      <c r="J23" s="33"/>
      <c r="K23" s="33"/>
      <c r="L23" s="33"/>
      <c r="M23" s="33"/>
      <c r="N23" s="33"/>
      <c r="O23" s="33"/>
      <c r="P23" s="33"/>
      <c r="Q23" s="33"/>
      <c r="R23" s="33"/>
      <c r="S23" s="33"/>
      <c r="T23" s="33"/>
      <c r="U23" s="33"/>
      <c r="V23" s="33"/>
      <c r="W23" s="33"/>
      <c r="X23" s="33"/>
      <c r="Y23" s="33"/>
    </row>
    <row r="24" spans="1:25" s="16" customFormat="1" ht="161.25" x14ac:dyDescent="0.3">
      <c r="A24" s="14"/>
      <c r="B24" s="619" t="s">
        <v>579</v>
      </c>
      <c r="C24" s="28" t="s">
        <v>580</v>
      </c>
      <c r="D24" s="29" t="s">
        <v>531</v>
      </c>
      <c r="E24" s="28" t="s">
        <v>561</v>
      </c>
      <c r="F24" s="29" t="s">
        <v>581</v>
      </c>
      <c r="G24" s="198" t="s">
        <v>815</v>
      </c>
      <c r="H24" s="499" t="s">
        <v>1064</v>
      </c>
      <c r="I24" s="33"/>
      <c r="J24" s="33"/>
      <c r="K24" s="33"/>
      <c r="L24" s="33"/>
      <c r="M24" s="33"/>
      <c r="N24" s="33"/>
      <c r="O24" s="33"/>
      <c r="P24" s="33"/>
      <c r="Q24" s="33"/>
      <c r="R24" s="33"/>
      <c r="S24" s="33"/>
      <c r="T24" s="33"/>
      <c r="U24" s="33"/>
      <c r="V24" s="33"/>
      <c r="W24" s="33"/>
      <c r="X24" s="33"/>
      <c r="Y24" s="33"/>
    </row>
    <row r="25" spans="1:25" s="16" customFormat="1" ht="54" x14ac:dyDescent="0.3">
      <c r="A25" s="14"/>
      <c r="B25" s="621"/>
      <c r="C25" s="28" t="s">
        <v>582</v>
      </c>
      <c r="D25" s="29" t="s">
        <v>531</v>
      </c>
      <c r="E25" s="28" t="s">
        <v>577</v>
      </c>
      <c r="F25" s="29" t="s">
        <v>583</v>
      </c>
      <c r="G25" s="30" t="s">
        <v>689</v>
      </c>
      <c r="H25" s="499" t="s">
        <v>1065</v>
      </c>
      <c r="I25" s="33"/>
      <c r="J25" s="33"/>
      <c r="K25" s="33"/>
      <c r="L25" s="33"/>
      <c r="M25" s="33"/>
      <c r="N25" s="33"/>
      <c r="O25" s="33"/>
      <c r="P25" s="33"/>
      <c r="Q25" s="33"/>
      <c r="R25" s="33"/>
      <c r="S25" s="33"/>
      <c r="T25" s="33"/>
      <c r="U25" s="33"/>
      <c r="V25" s="33"/>
      <c r="W25" s="33"/>
      <c r="X25" s="33"/>
      <c r="Y25" s="33"/>
    </row>
    <row r="26" spans="1:25" s="16" customFormat="1" ht="108" x14ac:dyDescent="0.3">
      <c r="A26" s="14"/>
      <c r="B26" s="245" t="s">
        <v>584</v>
      </c>
      <c r="C26" s="426" t="s">
        <v>585</v>
      </c>
      <c r="D26" s="427" t="s">
        <v>531</v>
      </c>
      <c r="E26" s="426" t="s">
        <v>586</v>
      </c>
      <c r="F26" s="427" t="s">
        <v>587</v>
      </c>
      <c r="G26" s="430" t="s">
        <v>690</v>
      </c>
      <c r="H26" s="494" t="s">
        <v>807</v>
      </c>
      <c r="I26" s="33"/>
      <c r="J26" s="33"/>
      <c r="K26" s="33"/>
      <c r="L26" s="33"/>
      <c r="M26" s="33"/>
      <c r="N26" s="33"/>
      <c r="O26" s="33"/>
      <c r="P26" s="33"/>
      <c r="Q26" s="33"/>
      <c r="R26" s="33"/>
      <c r="S26" s="33"/>
      <c r="T26" s="33"/>
      <c r="U26" s="33"/>
      <c r="V26" s="33"/>
      <c r="W26" s="33"/>
      <c r="X26" s="33"/>
      <c r="Y26" s="33"/>
    </row>
    <row r="27" spans="1:25" s="16" customFormat="1" ht="243" x14ac:dyDescent="0.3">
      <c r="A27" s="14"/>
      <c r="B27" s="619" t="s">
        <v>588</v>
      </c>
      <c r="C27" s="28" t="s">
        <v>589</v>
      </c>
      <c r="D27" s="29" t="s">
        <v>533</v>
      </c>
      <c r="E27" s="28" t="s">
        <v>59</v>
      </c>
      <c r="F27" s="29" t="s">
        <v>590</v>
      </c>
      <c r="G27" s="47" t="s">
        <v>796</v>
      </c>
      <c r="H27" s="490" t="s">
        <v>1066</v>
      </c>
      <c r="I27" s="33"/>
      <c r="J27" s="33"/>
      <c r="K27" s="33"/>
      <c r="L27" s="33"/>
      <c r="M27" s="33"/>
      <c r="N27" s="33"/>
      <c r="O27" s="33"/>
      <c r="P27" s="33"/>
      <c r="Q27" s="33"/>
      <c r="R27" s="33"/>
      <c r="S27" s="33"/>
      <c r="T27" s="33"/>
      <c r="U27" s="33"/>
      <c r="V27" s="33"/>
      <c r="W27" s="33"/>
      <c r="X27" s="33"/>
      <c r="Y27" s="33"/>
    </row>
    <row r="28" spans="1:25" s="16" customFormat="1" ht="40.5" x14ac:dyDescent="0.3">
      <c r="A28" s="14"/>
      <c r="B28" s="621"/>
      <c r="C28" s="28" t="s">
        <v>591</v>
      </c>
      <c r="D28" s="29" t="s">
        <v>531</v>
      </c>
      <c r="E28" s="28" t="s">
        <v>592</v>
      </c>
      <c r="F28" s="29" t="s">
        <v>593</v>
      </c>
      <c r="G28" s="30" t="s">
        <v>594</v>
      </c>
      <c r="H28" s="490" t="s">
        <v>808</v>
      </c>
      <c r="I28" s="33"/>
      <c r="J28" s="33"/>
      <c r="K28" s="33"/>
      <c r="L28" s="33"/>
      <c r="M28" s="33"/>
      <c r="N28" s="33"/>
      <c r="O28" s="33"/>
      <c r="P28" s="33"/>
      <c r="Q28" s="33"/>
      <c r="R28" s="33"/>
      <c r="S28" s="33"/>
      <c r="T28" s="33"/>
      <c r="U28" s="33"/>
      <c r="V28" s="33"/>
      <c r="W28" s="33"/>
      <c r="X28" s="33"/>
      <c r="Y28" s="33"/>
    </row>
    <row r="29" spans="1:25" s="16" customFormat="1" ht="54" x14ac:dyDescent="0.3">
      <c r="A29" s="14"/>
      <c r="B29" s="619" t="s">
        <v>595</v>
      </c>
      <c r="C29" s="426" t="s">
        <v>596</v>
      </c>
      <c r="D29" s="427" t="s">
        <v>531</v>
      </c>
      <c r="E29" s="426" t="s">
        <v>592</v>
      </c>
      <c r="F29" s="431" t="s">
        <v>597</v>
      </c>
      <c r="G29" s="430" t="s">
        <v>999</v>
      </c>
      <c r="H29" s="494" t="s">
        <v>809</v>
      </c>
      <c r="I29" s="33"/>
      <c r="J29" s="33"/>
      <c r="K29" s="33"/>
      <c r="L29" s="33"/>
      <c r="M29" s="33"/>
      <c r="N29" s="33"/>
      <c r="O29" s="33"/>
      <c r="P29" s="33"/>
      <c r="Q29" s="33"/>
      <c r="R29" s="33"/>
      <c r="S29" s="33"/>
      <c r="T29" s="33"/>
      <c r="U29" s="33"/>
      <c r="V29" s="33"/>
      <c r="W29" s="33"/>
      <c r="X29" s="33"/>
      <c r="Y29" s="33"/>
    </row>
    <row r="30" spans="1:25" s="16" customFormat="1" ht="27" x14ac:dyDescent="0.3">
      <c r="A30" s="14"/>
      <c r="B30" s="620"/>
      <c r="C30" s="426" t="s">
        <v>598</v>
      </c>
      <c r="D30" s="427" t="s">
        <v>531</v>
      </c>
      <c r="E30" s="426" t="s">
        <v>599</v>
      </c>
      <c r="F30" s="431" t="s">
        <v>600</v>
      </c>
      <c r="G30" s="430" t="s">
        <v>692</v>
      </c>
      <c r="H30" s="494" t="s">
        <v>1060</v>
      </c>
      <c r="I30" s="33"/>
      <c r="J30" s="33"/>
      <c r="K30" s="33"/>
      <c r="L30" s="33"/>
      <c r="M30" s="33"/>
      <c r="N30" s="33"/>
      <c r="O30" s="33"/>
      <c r="P30" s="33"/>
      <c r="Q30" s="33"/>
      <c r="R30" s="33"/>
      <c r="S30" s="33"/>
      <c r="T30" s="33"/>
      <c r="U30" s="33"/>
      <c r="V30" s="33"/>
      <c r="W30" s="33"/>
      <c r="X30" s="33"/>
      <c r="Y30" s="33"/>
    </row>
    <row r="31" spans="1:25" s="16" customFormat="1" ht="15" x14ac:dyDescent="0.25">
      <c r="A31" s="9"/>
      <c r="B31" s="129"/>
      <c r="C31" s="9"/>
      <c r="D31" s="9"/>
      <c r="E31" s="9"/>
      <c r="F31" s="9"/>
      <c r="G31" s="9"/>
      <c r="H31" s="9"/>
      <c r="I31" s="33"/>
      <c r="J31" s="33"/>
      <c r="K31" s="33"/>
      <c r="L31" s="33"/>
      <c r="M31" s="33"/>
      <c r="N31" s="33"/>
      <c r="O31" s="33"/>
      <c r="P31" s="33"/>
      <c r="Q31" s="33"/>
      <c r="R31" s="33"/>
      <c r="S31" s="33"/>
      <c r="T31" s="33"/>
      <c r="U31" s="33"/>
      <c r="V31" s="33"/>
      <c r="W31" s="33"/>
      <c r="X31" s="33"/>
      <c r="Y31" s="33"/>
    </row>
    <row r="32" spans="1:25" s="16" customFormat="1" ht="15" x14ac:dyDescent="0.25">
      <c r="A32" s="9"/>
      <c r="B32" s="9"/>
      <c r="C32" s="9"/>
      <c r="D32" s="9"/>
      <c r="E32" s="9"/>
      <c r="F32" s="9"/>
      <c r="G32" s="9"/>
      <c r="H32" s="9"/>
      <c r="I32" s="33"/>
      <c r="J32" s="33"/>
      <c r="K32" s="33"/>
      <c r="L32" s="33"/>
      <c r="M32" s="33"/>
      <c r="N32" s="33"/>
      <c r="O32" s="33"/>
      <c r="P32" s="33"/>
      <c r="Q32" s="33"/>
      <c r="R32" s="33"/>
      <c r="S32" s="33"/>
      <c r="T32" s="33"/>
      <c r="U32" s="33"/>
      <c r="V32" s="33"/>
      <c r="W32" s="33"/>
      <c r="X32" s="33"/>
      <c r="Y32" s="33"/>
    </row>
    <row r="33" spans="1:25" s="16" customFormat="1" ht="15" x14ac:dyDescent="0.25">
      <c r="A33" s="9"/>
      <c r="B33" s="9"/>
      <c r="C33" s="9"/>
      <c r="D33" s="9"/>
      <c r="E33" s="9"/>
      <c r="F33" s="9"/>
      <c r="G33" s="9"/>
      <c r="H33" s="9"/>
      <c r="I33" s="33"/>
      <c r="J33" s="33"/>
      <c r="K33" s="33"/>
      <c r="L33" s="33"/>
      <c r="M33" s="33"/>
      <c r="N33" s="33"/>
      <c r="O33" s="33"/>
      <c r="P33" s="33"/>
      <c r="Q33" s="33"/>
      <c r="R33" s="33"/>
      <c r="S33" s="33"/>
      <c r="T33" s="33"/>
      <c r="U33" s="33"/>
      <c r="V33" s="33"/>
      <c r="W33" s="33"/>
      <c r="X33" s="33"/>
      <c r="Y33" s="33"/>
    </row>
    <row r="34" spans="1:25" s="16" customFormat="1" ht="15" x14ac:dyDescent="0.25">
      <c r="A34" s="9"/>
      <c r="B34" s="9"/>
      <c r="C34" s="9"/>
      <c r="D34" s="9"/>
      <c r="E34" s="9"/>
      <c r="F34" s="9"/>
      <c r="G34" s="9"/>
      <c r="H34" s="9"/>
      <c r="I34" s="33"/>
      <c r="J34" s="33"/>
      <c r="K34" s="33"/>
      <c r="L34" s="33"/>
      <c r="M34" s="33"/>
      <c r="N34" s="33"/>
      <c r="O34" s="33"/>
      <c r="P34" s="33"/>
      <c r="Q34" s="33"/>
      <c r="R34" s="33"/>
      <c r="S34" s="33"/>
      <c r="T34" s="33"/>
      <c r="U34" s="33"/>
      <c r="V34" s="33"/>
      <c r="W34" s="33"/>
      <c r="X34" s="33"/>
      <c r="Y34" s="33"/>
    </row>
    <row r="35" spans="1:25" s="16" customFormat="1" ht="15" x14ac:dyDescent="0.25">
      <c r="A35" s="9"/>
      <c r="B35" s="9"/>
      <c r="C35" s="9"/>
      <c r="D35" s="9"/>
      <c r="E35" s="9"/>
      <c r="F35" s="9"/>
      <c r="G35" s="9"/>
      <c r="H35" s="9"/>
      <c r="I35" s="33"/>
      <c r="J35" s="33"/>
      <c r="K35" s="33"/>
      <c r="L35" s="33"/>
      <c r="M35" s="33"/>
      <c r="N35" s="33"/>
      <c r="O35" s="33"/>
      <c r="P35" s="33"/>
      <c r="Q35" s="33"/>
      <c r="R35" s="33"/>
      <c r="S35" s="33"/>
      <c r="T35" s="33"/>
      <c r="U35" s="33"/>
      <c r="V35" s="33"/>
      <c r="W35" s="33"/>
      <c r="X35" s="33"/>
      <c r="Y35" s="33"/>
    </row>
    <row r="36" spans="1:25" s="16" customFormat="1" ht="15" x14ac:dyDescent="0.25">
      <c r="A36" s="9"/>
      <c r="B36" s="9"/>
      <c r="C36" s="9"/>
      <c r="D36" s="9"/>
      <c r="E36" s="9"/>
      <c r="F36" s="9"/>
      <c r="G36" s="9"/>
      <c r="H36" s="9"/>
      <c r="I36" s="33"/>
      <c r="J36" s="33"/>
      <c r="K36" s="33"/>
      <c r="L36" s="33"/>
      <c r="M36" s="33"/>
      <c r="N36" s="33"/>
      <c r="O36" s="33"/>
      <c r="P36" s="33"/>
      <c r="Q36" s="33"/>
      <c r="R36" s="33"/>
      <c r="S36" s="33"/>
      <c r="T36" s="33"/>
      <c r="U36" s="33"/>
      <c r="V36" s="33"/>
      <c r="W36" s="33"/>
      <c r="X36" s="33"/>
      <c r="Y36" s="33"/>
    </row>
    <row r="37" spans="1:25" s="16" customFormat="1" ht="15" x14ac:dyDescent="0.25">
      <c r="A37" s="9"/>
      <c r="B37" s="9"/>
      <c r="C37" s="9"/>
      <c r="D37" s="9"/>
      <c r="E37" s="9"/>
      <c r="F37" s="9"/>
      <c r="G37" s="9"/>
      <c r="H37" s="9"/>
      <c r="I37" s="33"/>
      <c r="J37" s="33"/>
      <c r="K37" s="33"/>
      <c r="L37" s="33"/>
      <c r="M37" s="33"/>
      <c r="N37" s="33"/>
      <c r="O37" s="33"/>
      <c r="P37" s="33"/>
      <c r="Q37" s="33"/>
      <c r="R37" s="33"/>
      <c r="S37" s="33"/>
      <c r="T37" s="33"/>
      <c r="U37" s="33"/>
      <c r="V37" s="33"/>
      <c r="W37" s="33"/>
      <c r="X37" s="33"/>
      <c r="Y37" s="33"/>
    </row>
    <row r="38" spans="1:25" s="16" customFormat="1" ht="15" x14ac:dyDescent="0.25">
      <c r="A38" s="9"/>
      <c r="B38" s="9"/>
      <c r="C38" s="9"/>
      <c r="D38" s="9"/>
      <c r="E38" s="9"/>
      <c r="F38" s="9"/>
      <c r="G38" s="9"/>
      <c r="H38" s="9"/>
      <c r="I38" s="33"/>
      <c r="J38" s="33"/>
      <c r="K38" s="33"/>
      <c r="L38" s="33"/>
      <c r="M38" s="33"/>
      <c r="N38" s="33"/>
      <c r="O38" s="33"/>
      <c r="P38" s="33"/>
      <c r="Q38" s="33"/>
      <c r="R38" s="33"/>
      <c r="S38" s="33"/>
      <c r="T38" s="33"/>
      <c r="U38" s="33"/>
      <c r="V38" s="33"/>
      <c r="W38" s="33"/>
      <c r="X38" s="33"/>
      <c r="Y38" s="33"/>
    </row>
    <row r="39" spans="1:25" x14ac:dyDescent="0.3">
      <c r="A39" s="14"/>
      <c r="B39" s="446"/>
      <c r="C39" s="34"/>
      <c r="D39" s="32"/>
      <c r="E39" s="33"/>
      <c r="F39" s="34"/>
      <c r="G39" s="33"/>
      <c r="H39" s="33"/>
      <c r="I39" s="33"/>
      <c r="J39" s="33"/>
      <c r="K39" s="33"/>
      <c r="L39" s="33"/>
      <c r="M39" s="33"/>
      <c r="N39" s="33"/>
      <c r="O39" s="33"/>
      <c r="P39" s="33"/>
      <c r="Q39" s="33"/>
      <c r="R39" s="33"/>
      <c r="S39" s="33"/>
      <c r="T39" s="33"/>
      <c r="U39" s="33"/>
      <c r="V39" s="33"/>
      <c r="W39" s="33"/>
      <c r="X39" s="33"/>
      <c r="Y39" s="33"/>
    </row>
    <row r="40" spans="1:25" x14ac:dyDescent="0.3">
      <c r="A40" s="14"/>
      <c r="B40" s="446"/>
      <c r="C40" s="34"/>
      <c r="D40" s="32"/>
      <c r="E40" s="33"/>
      <c r="F40" s="34"/>
      <c r="G40" s="33"/>
      <c r="H40" s="33"/>
      <c r="I40" s="33"/>
      <c r="J40" s="33"/>
      <c r="K40" s="33"/>
      <c r="L40" s="33"/>
      <c r="M40" s="33"/>
      <c r="N40" s="33"/>
      <c r="O40" s="33"/>
      <c r="P40" s="33"/>
      <c r="Q40" s="33"/>
      <c r="R40" s="33"/>
      <c r="S40" s="33"/>
      <c r="T40" s="33"/>
      <c r="U40" s="33"/>
      <c r="V40" s="33"/>
      <c r="W40" s="33"/>
      <c r="X40" s="33"/>
      <c r="Y40" s="33"/>
    </row>
    <row r="41" spans="1:25" x14ac:dyDescent="0.3">
      <c r="A41" s="14"/>
      <c r="B41" s="446"/>
      <c r="C41" s="34"/>
      <c r="D41" s="32"/>
      <c r="E41" s="33"/>
      <c r="F41" s="34"/>
      <c r="G41" s="33"/>
      <c r="H41" s="33"/>
      <c r="I41" s="33"/>
      <c r="J41" s="33"/>
      <c r="K41" s="33"/>
      <c r="L41" s="33"/>
      <c r="M41" s="33"/>
      <c r="N41" s="33"/>
      <c r="O41" s="33"/>
      <c r="P41" s="33"/>
      <c r="Q41" s="33"/>
      <c r="R41" s="33"/>
      <c r="S41" s="33"/>
      <c r="T41" s="33"/>
      <c r="U41" s="33"/>
      <c r="V41" s="33"/>
      <c r="W41" s="33"/>
      <c r="X41" s="33"/>
      <c r="Y41" s="33"/>
    </row>
    <row r="42" spans="1:25" x14ac:dyDescent="0.3">
      <c r="A42" s="14"/>
      <c r="B42" s="446"/>
      <c r="C42" s="34"/>
      <c r="D42" s="32"/>
      <c r="E42" s="33"/>
      <c r="F42" s="34"/>
      <c r="G42" s="33"/>
      <c r="H42" s="33"/>
      <c r="I42" s="33"/>
      <c r="J42" s="33"/>
      <c r="K42" s="33"/>
      <c r="L42" s="33"/>
      <c r="M42" s="33"/>
      <c r="N42" s="33"/>
      <c r="O42" s="33"/>
      <c r="P42" s="33"/>
      <c r="Q42" s="33"/>
      <c r="R42" s="33"/>
      <c r="S42" s="33"/>
      <c r="T42" s="33"/>
      <c r="U42" s="33"/>
      <c r="V42" s="33"/>
      <c r="W42" s="33"/>
      <c r="X42" s="33"/>
      <c r="Y42" s="33"/>
    </row>
    <row r="43" spans="1:25" x14ac:dyDescent="0.3">
      <c r="A43" s="14"/>
      <c r="B43" s="446"/>
      <c r="C43" s="34"/>
      <c r="D43" s="32"/>
      <c r="E43" s="33"/>
      <c r="F43" s="34"/>
      <c r="G43" s="33"/>
      <c r="H43" s="33"/>
      <c r="I43" s="33"/>
      <c r="J43" s="33"/>
      <c r="K43" s="33"/>
      <c r="L43" s="33"/>
      <c r="M43" s="33"/>
      <c r="N43" s="33"/>
      <c r="O43" s="33"/>
      <c r="P43" s="33"/>
      <c r="Q43" s="33"/>
      <c r="R43" s="33"/>
      <c r="S43" s="33"/>
      <c r="T43" s="33"/>
      <c r="U43" s="33"/>
      <c r="V43" s="33"/>
      <c r="W43" s="33"/>
      <c r="X43" s="33"/>
      <c r="Y43" s="33"/>
    </row>
    <row r="44" spans="1:25" x14ac:dyDescent="0.3">
      <c r="A44" s="14"/>
      <c r="B44" s="446"/>
      <c r="C44" s="34"/>
      <c r="D44" s="32"/>
      <c r="E44" s="33"/>
      <c r="F44" s="34"/>
      <c r="G44" s="33"/>
      <c r="H44" s="33"/>
      <c r="I44" s="33"/>
      <c r="J44" s="33"/>
      <c r="K44" s="33"/>
      <c r="L44" s="33"/>
      <c r="M44" s="33"/>
      <c r="N44" s="33"/>
      <c r="O44" s="33"/>
      <c r="P44" s="33"/>
      <c r="Q44" s="33"/>
      <c r="R44" s="33"/>
      <c r="S44" s="33"/>
      <c r="T44" s="33"/>
      <c r="U44" s="33"/>
      <c r="V44" s="33"/>
      <c r="W44" s="33"/>
      <c r="X44" s="33"/>
      <c r="Y44" s="33"/>
    </row>
    <row r="45" spans="1:25" x14ac:dyDescent="0.3">
      <c r="A45" s="14"/>
      <c r="B45" s="446"/>
      <c r="C45" s="34"/>
      <c r="D45" s="32"/>
      <c r="E45" s="33"/>
      <c r="F45" s="34"/>
      <c r="G45" s="33"/>
      <c r="H45" s="33"/>
      <c r="I45" s="33"/>
      <c r="J45" s="33"/>
      <c r="K45" s="33"/>
      <c r="L45" s="33"/>
      <c r="M45" s="33"/>
      <c r="N45" s="33"/>
      <c r="O45" s="33"/>
      <c r="P45" s="33"/>
      <c r="Q45" s="33"/>
      <c r="R45" s="33"/>
      <c r="S45" s="33"/>
      <c r="T45" s="33"/>
      <c r="U45" s="33"/>
      <c r="V45" s="33"/>
      <c r="W45" s="33"/>
      <c r="X45" s="33"/>
      <c r="Y45" s="33"/>
    </row>
    <row r="46" spans="1:25" x14ac:dyDescent="0.3">
      <c r="A46" s="14"/>
      <c r="B46" s="446"/>
      <c r="C46" s="34"/>
      <c r="D46" s="32"/>
      <c r="E46" s="33"/>
      <c r="F46" s="34"/>
      <c r="G46" s="33"/>
      <c r="H46" s="33"/>
      <c r="I46" s="33"/>
      <c r="J46" s="33"/>
      <c r="K46" s="33"/>
      <c r="L46" s="33"/>
      <c r="M46" s="33"/>
      <c r="N46" s="33"/>
      <c r="O46" s="33"/>
      <c r="P46" s="33"/>
      <c r="Q46" s="33"/>
      <c r="R46" s="33"/>
      <c r="S46" s="33"/>
      <c r="T46" s="33"/>
      <c r="U46" s="33"/>
      <c r="V46" s="33"/>
      <c r="W46" s="33"/>
      <c r="X46" s="33"/>
      <c r="Y46" s="33"/>
    </row>
    <row r="47" spans="1:25" x14ac:dyDescent="0.3">
      <c r="A47" s="14"/>
      <c r="B47" s="446"/>
      <c r="C47" s="34"/>
      <c r="D47" s="32"/>
      <c r="E47" s="33"/>
      <c r="F47" s="34"/>
      <c r="G47" s="33"/>
      <c r="H47" s="33"/>
      <c r="I47" s="33"/>
      <c r="J47" s="33"/>
      <c r="K47" s="33"/>
      <c r="L47" s="33"/>
      <c r="M47" s="33"/>
      <c r="N47" s="33"/>
      <c r="O47" s="33"/>
      <c r="P47" s="33"/>
      <c r="Q47" s="33"/>
      <c r="R47" s="33"/>
      <c r="S47" s="33"/>
      <c r="T47" s="33"/>
      <c r="U47" s="33"/>
      <c r="V47" s="33"/>
      <c r="W47" s="33"/>
      <c r="X47" s="33"/>
      <c r="Y47" s="33"/>
    </row>
    <row r="48" spans="1:25" x14ac:dyDescent="0.3">
      <c r="A48" s="14"/>
      <c r="B48" s="446"/>
      <c r="C48" s="34"/>
      <c r="D48" s="32"/>
      <c r="E48" s="33"/>
      <c r="F48" s="34"/>
      <c r="G48" s="33"/>
      <c r="H48" s="33"/>
      <c r="I48" s="33"/>
      <c r="J48" s="33"/>
      <c r="K48" s="33"/>
      <c r="L48" s="33"/>
      <c r="M48" s="33"/>
      <c r="N48" s="33"/>
      <c r="O48" s="33"/>
      <c r="P48" s="33"/>
      <c r="Q48" s="33"/>
      <c r="R48" s="33"/>
      <c r="S48" s="33"/>
      <c r="T48" s="33"/>
      <c r="U48" s="33"/>
      <c r="V48" s="33"/>
      <c r="W48" s="33"/>
      <c r="X48" s="33"/>
      <c r="Y48" s="33"/>
    </row>
    <row r="49" spans="1:25" x14ac:dyDescent="0.3">
      <c r="A49" s="14"/>
      <c r="B49" s="446"/>
      <c r="C49" s="34"/>
      <c r="D49" s="32"/>
      <c r="E49" s="33"/>
      <c r="F49" s="34"/>
      <c r="G49" s="33"/>
      <c r="H49" s="33"/>
      <c r="I49" s="33"/>
      <c r="J49" s="33"/>
      <c r="K49" s="33"/>
      <c r="L49" s="33"/>
      <c r="M49" s="33"/>
      <c r="N49" s="33"/>
      <c r="O49" s="33"/>
      <c r="P49" s="33"/>
      <c r="Q49" s="33"/>
      <c r="R49" s="33"/>
      <c r="S49" s="33"/>
      <c r="T49" s="33"/>
      <c r="U49" s="33"/>
      <c r="V49" s="33"/>
      <c r="W49" s="33"/>
      <c r="X49" s="33"/>
      <c r="Y49" s="33"/>
    </row>
    <row r="50" spans="1:25" x14ac:dyDescent="0.3">
      <c r="A50" s="14"/>
      <c r="B50" s="446"/>
      <c r="C50" s="34"/>
      <c r="D50" s="32"/>
      <c r="E50" s="33"/>
      <c r="F50" s="34"/>
      <c r="G50" s="33"/>
      <c r="H50" s="33"/>
      <c r="I50" s="33"/>
      <c r="J50" s="33"/>
      <c r="K50" s="33"/>
      <c r="L50" s="33"/>
      <c r="M50" s="33"/>
      <c r="N50" s="33"/>
      <c r="O50" s="33"/>
      <c r="P50" s="33"/>
      <c r="Q50" s="33"/>
      <c r="R50" s="33"/>
      <c r="S50" s="33"/>
      <c r="T50" s="33"/>
      <c r="U50" s="33"/>
      <c r="V50" s="33"/>
      <c r="W50" s="33"/>
      <c r="X50" s="33"/>
      <c r="Y50" s="33"/>
    </row>
    <row r="51" spans="1:25" x14ac:dyDescent="0.3">
      <c r="A51" s="14"/>
      <c r="B51" s="446"/>
      <c r="C51" s="34"/>
      <c r="D51" s="32"/>
      <c r="E51" s="33"/>
      <c r="F51" s="34"/>
      <c r="G51" s="33"/>
      <c r="H51" s="33"/>
      <c r="I51" s="33"/>
      <c r="J51" s="33"/>
      <c r="K51" s="33"/>
      <c r="L51" s="33"/>
      <c r="M51" s="33"/>
      <c r="N51" s="33"/>
      <c r="O51" s="33"/>
      <c r="P51" s="33"/>
      <c r="Q51" s="33"/>
      <c r="R51" s="33"/>
      <c r="S51" s="33"/>
      <c r="T51" s="33"/>
      <c r="U51" s="33"/>
      <c r="V51" s="33"/>
      <c r="W51" s="33"/>
      <c r="X51" s="33"/>
      <c r="Y51" s="33"/>
    </row>
    <row r="52" spans="1:25" x14ac:dyDescent="0.3">
      <c r="A52" s="14"/>
      <c r="B52" s="446"/>
      <c r="C52" s="34"/>
      <c r="D52" s="32"/>
      <c r="E52" s="33"/>
      <c r="F52" s="34"/>
      <c r="G52" s="33"/>
      <c r="H52" s="33"/>
      <c r="I52" s="33"/>
      <c r="J52" s="33"/>
      <c r="K52" s="33"/>
      <c r="L52" s="33"/>
      <c r="M52" s="33"/>
      <c r="N52" s="33"/>
      <c r="O52" s="33"/>
      <c r="P52" s="33"/>
      <c r="Q52" s="33"/>
      <c r="R52" s="33"/>
      <c r="S52" s="33"/>
      <c r="T52" s="33"/>
      <c r="U52" s="33"/>
      <c r="V52" s="33"/>
      <c r="W52" s="33"/>
      <c r="X52" s="33"/>
      <c r="Y52" s="33"/>
    </row>
    <row r="53" spans="1:25" x14ac:dyDescent="0.3">
      <c r="A53" s="14"/>
      <c r="B53" s="446"/>
      <c r="C53" s="34"/>
      <c r="D53" s="32"/>
      <c r="E53" s="33"/>
      <c r="F53" s="34"/>
      <c r="G53" s="33"/>
      <c r="H53" s="33"/>
      <c r="I53" s="33"/>
      <c r="J53" s="33"/>
      <c r="K53" s="33"/>
      <c r="L53" s="33"/>
      <c r="M53" s="33"/>
      <c r="N53" s="33"/>
      <c r="O53" s="33"/>
      <c r="P53" s="33"/>
      <c r="Q53" s="33"/>
      <c r="R53" s="33"/>
      <c r="S53" s="33"/>
      <c r="T53" s="33"/>
      <c r="U53" s="33"/>
      <c r="V53" s="33"/>
      <c r="W53" s="33"/>
      <c r="X53" s="33"/>
      <c r="Y53" s="33"/>
    </row>
    <row r="54" spans="1:25" x14ac:dyDescent="0.3">
      <c r="A54" s="14"/>
      <c r="B54" s="446"/>
      <c r="C54" s="34"/>
      <c r="D54" s="32"/>
      <c r="E54" s="33"/>
      <c r="F54" s="34"/>
      <c r="G54" s="33"/>
      <c r="H54" s="33"/>
      <c r="I54" s="33"/>
      <c r="J54" s="33"/>
      <c r="K54" s="33"/>
      <c r="L54" s="33"/>
      <c r="M54" s="33"/>
      <c r="N54" s="33"/>
      <c r="O54" s="33"/>
      <c r="P54" s="33"/>
      <c r="Q54" s="33"/>
      <c r="R54" s="33"/>
      <c r="S54" s="33"/>
      <c r="T54" s="33"/>
      <c r="U54" s="33"/>
      <c r="V54" s="33"/>
      <c r="W54" s="33"/>
      <c r="X54" s="33"/>
      <c r="Y54" s="33"/>
    </row>
    <row r="55" spans="1:25" x14ac:dyDescent="0.3">
      <c r="A55" s="14"/>
      <c r="B55" s="446"/>
      <c r="C55" s="34"/>
      <c r="D55" s="32"/>
      <c r="E55" s="33"/>
      <c r="F55" s="34"/>
      <c r="G55" s="33"/>
      <c r="H55" s="33"/>
      <c r="I55" s="33"/>
      <c r="J55" s="33"/>
      <c r="K55" s="33"/>
      <c r="L55" s="33"/>
      <c r="M55" s="33"/>
      <c r="N55" s="33"/>
      <c r="O55" s="33"/>
      <c r="P55" s="33"/>
      <c r="Q55" s="33"/>
      <c r="R55" s="33"/>
      <c r="S55" s="33"/>
      <c r="T55" s="33"/>
      <c r="U55" s="33"/>
      <c r="V55" s="33"/>
      <c r="W55" s="33"/>
      <c r="X55" s="33"/>
      <c r="Y55" s="33"/>
    </row>
    <row r="56" spans="1:25" x14ac:dyDescent="0.3">
      <c r="A56" s="14"/>
      <c r="B56" s="446"/>
      <c r="C56" s="34"/>
      <c r="D56" s="32"/>
      <c r="E56" s="33"/>
      <c r="F56" s="34"/>
      <c r="G56" s="33"/>
      <c r="H56" s="33"/>
      <c r="I56" s="33"/>
      <c r="J56" s="33"/>
      <c r="K56" s="33"/>
      <c r="L56" s="33"/>
      <c r="M56" s="33"/>
      <c r="N56" s="33"/>
      <c r="O56" s="33"/>
      <c r="P56" s="33"/>
      <c r="Q56" s="33"/>
      <c r="R56" s="33"/>
      <c r="S56" s="33"/>
      <c r="T56" s="33"/>
      <c r="U56" s="33"/>
      <c r="V56" s="33"/>
      <c r="W56" s="33"/>
      <c r="X56" s="33"/>
      <c r="Y56" s="33"/>
    </row>
    <row r="57" spans="1:25" x14ac:dyDescent="0.3">
      <c r="A57" s="14"/>
      <c r="B57" s="446"/>
      <c r="C57" s="34"/>
      <c r="D57" s="32"/>
      <c r="E57" s="33"/>
      <c r="F57" s="34"/>
      <c r="G57" s="33"/>
      <c r="H57" s="33"/>
      <c r="I57" s="33"/>
      <c r="J57" s="33"/>
      <c r="K57" s="33"/>
      <c r="L57" s="33"/>
      <c r="M57" s="33"/>
      <c r="N57" s="33"/>
      <c r="O57" s="33"/>
      <c r="P57" s="33"/>
      <c r="Q57" s="33"/>
      <c r="R57" s="33"/>
      <c r="S57" s="33"/>
      <c r="T57" s="33"/>
      <c r="U57" s="33"/>
      <c r="V57" s="33"/>
      <c r="W57" s="33"/>
      <c r="X57" s="33"/>
      <c r="Y57" s="33"/>
    </row>
    <row r="58" spans="1:25" x14ac:dyDescent="0.3">
      <c r="A58" s="14"/>
      <c r="B58" s="446"/>
      <c r="C58" s="34"/>
      <c r="D58" s="32"/>
      <c r="E58" s="33"/>
      <c r="F58" s="34"/>
      <c r="G58" s="33"/>
      <c r="H58" s="33"/>
      <c r="I58" s="33"/>
      <c r="J58" s="33"/>
      <c r="K58" s="33"/>
      <c r="L58" s="33"/>
      <c r="M58" s="33"/>
      <c r="N58" s="33"/>
      <c r="O58" s="33"/>
      <c r="P58" s="33"/>
      <c r="Q58" s="33"/>
      <c r="R58" s="33"/>
      <c r="S58" s="33"/>
      <c r="T58" s="33"/>
      <c r="U58" s="33"/>
      <c r="V58" s="33"/>
      <c r="W58" s="33"/>
      <c r="X58" s="33"/>
      <c r="Y58" s="33"/>
    </row>
    <row r="59" spans="1:25" x14ac:dyDescent="0.3">
      <c r="A59" s="14"/>
      <c r="B59" s="446"/>
      <c r="C59" s="34"/>
      <c r="D59" s="32"/>
      <c r="E59" s="33"/>
      <c r="F59" s="34"/>
      <c r="G59" s="33"/>
      <c r="H59" s="33"/>
      <c r="I59" s="33"/>
      <c r="J59" s="33"/>
      <c r="K59" s="33"/>
      <c r="L59" s="33"/>
      <c r="M59" s="33"/>
      <c r="N59" s="33"/>
      <c r="O59" s="33"/>
      <c r="P59" s="33"/>
      <c r="Q59" s="33"/>
      <c r="R59" s="33"/>
      <c r="S59" s="33"/>
      <c r="T59" s="33"/>
      <c r="U59" s="33"/>
      <c r="V59" s="33"/>
      <c r="W59" s="33"/>
      <c r="X59" s="33"/>
      <c r="Y59" s="33"/>
    </row>
    <row r="60" spans="1:25" x14ac:dyDescent="0.3">
      <c r="A60" s="14"/>
      <c r="B60" s="446"/>
      <c r="C60" s="34"/>
      <c r="D60" s="32"/>
      <c r="E60" s="33"/>
      <c r="F60" s="34"/>
      <c r="G60" s="33"/>
      <c r="H60" s="33"/>
      <c r="I60" s="33"/>
      <c r="J60" s="33"/>
      <c r="K60" s="33"/>
      <c r="L60" s="33"/>
      <c r="M60" s="33"/>
      <c r="N60" s="33"/>
      <c r="O60" s="33"/>
      <c r="P60" s="33"/>
      <c r="Q60" s="33"/>
      <c r="R60" s="33"/>
      <c r="S60" s="33"/>
      <c r="T60" s="33"/>
      <c r="U60" s="33"/>
      <c r="V60" s="33"/>
      <c r="W60" s="33"/>
      <c r="X60" s="33"/>
      <c r="Y60" s="33"/>
    </row>
    <row r="61" spans="1:25" x14ac:dyDescent="0.3">
      <c r="A61" s="14"/>
      <c r="B61" s="446"/>
      <c r="C61" s="34"/>
      <c r="D61" s="32"/>
      <c r="E61" s="33"/>
      <c r="F61" s="34"/>
      <c r="G61" s="33"/>
      <c r="H61" s="33"/>
      <c r="I61" s="33"/>
      <c r="J61" s="33"/>
      <c r="K61" s="33"/>
      <c r="L61" s="33"/>
      <c r="M61" s="33"/>
      <c r="N61" s="33"/>
      <c r="O61" s="33"/>
      <c r="P61" s="33"/>
      <c r="Q61" s="33"/>
      <c r="R61" s="33"/>
      <c r="S61" s="33"/>
      <c r="T61" s="33"/>
      <c r="U61" s="33"/>
      <c r="V61" s="33"/>
      <c r="W61" s="33"/>
      <c r="X61" s="33"/>
      <c r="Y61" s="33"/>
    </row>
    <row r="62" spans="1:25" x14ac:dyDescent="0.3">
      <c r="A62" s="14"/>
      <c r="B62" s="446"/>
      <c r="C62" s="34"/>
      <c r="D62" s="32"/>
      <c r="E62" s="33"/>
      <c r="F62" s="34"/>
      <c r="G62" s="33"/>
      <c r="H62" s="33"/>
      <c r="I62" s="33"/>
      <c r="J62" s="33"/>
      <c r="K62" s="33"/>
      <c r="L62" s="33"/>
      <c r="M62" s="33"/>
      <c r="N62" s="33"/>
      <c r="O62" s="33"/>
      <c r="P62" s="33"/>
      <c r="Q62" s="33"/>
      <c r="R62" s="33"/>
      <c r="S62" s="33"/>
      <c r="T62" s="33"/>
      <c r="U62" s="33"/>
      <c r="V62" s="33"/>
      <c r="W62" s="33"/>
      <c r="X62" s="33"/>
      <c r="Y62" s="33"/>
    </row>
    <row r="63" spans="1:25" x14ac:dyDescent="0.3">
      <c r="A63" s="14"/>
      <c r="B63" s="446"/>
      <c r="C63" s="34"/>
      <c r="D63" s="32"/>
      <c r="E63" s="33"/>
      <c r="F63" s="34"/>
      <c r="G63" s="33"/>
      <c r="H63" s="33"/>
      <c r="I63" s="33"/>
      <c r="J63" s="33"/>
      <c r="K63" s="33"/>
      <c r="L63" s="33"/>
      <c r="M63" s="33"/>
      <c r="N63" s="33"/>
      <c r="O63" s="33"/>
      <c r="P63" s="33"/>
      <c r="Q63" s="33"/>
      <c r="R63" s="33"/>
      <c r="S63" s="33"/>
      <c r="T63" s="33"/>
      <c r="U63" s="33"/>
      <c r="V63" s="33"/>
      <c r="W63" s="33"/>
      <c r="X63" s="33"/>
      <c r="Y63" s="33"/>
    </row>
    <row r="64" spans="1:25" x14ac:dyDescent="0.3">
      <c r="A64" s="14"/>
      <c r="B64" s="446"/>
      <c r="C64" s="34"/>
      <c r="D64" s="32"/>
      <c r="E64" s="33"/>
      <c r="F64" s="34"/>
      <c r="G64" s="33"/>
      <c r="H64" s="33"/>
      <c r="I64" s="33"/>
      <c r="J64" s="33"/>
      <c r="K64" s="33"/>
      <c r="L64" s="33"/>
      <c r="M64" s="33"/>
      <c r="N64" s="33"/>
      <c r="O64" s="33"/>
      <c r="P64" s="33"/>
      <c r="Q64" s="33"/>
      <c r="R64" s="33"/>
      <c r="S64" s="33"/>
      <c r="T64" s="33"/>
      <c r="U64" s="33"/>
      <c r="V64" s="33"/>
      <c r="W64" s="33"/>
      <c r="X64" s="33"/>
      <c r="Y64" s="33"/>
    </row>
    <row r="65" spans="1:25" x14ac:dyDescent="0.3">
      <c r="A65" s="14"/>
      <c r="B65" s="446"/>
      <c r="C65" s="34"/>
      <c r="D65" s="32"/>
      <c r="E65" s="33"/>
      <c r="F65" s="34"/>
      <c r="G65" s="33"/>
      <c r="H65" s="33"/>
      <c r="I65" s="33"/>
      <c r="J65" s="33"/>
      <c r="K65" s="33"/>
      <c r="L65" s="33"/>
      <c r="M65" s="33"/>
      <c r="N65" s="33"/>
      <c r="O65" s="33"/>
      <c r="P65" s="33"/>
      <c r="Q65" s="33"/>
      <c r="R65" s="33"/>
      <c r="S65" s="33"/>
      <c r="T65" s="33"/>
      <c r="U65" s="33"/>
      <c r="V65" s="33"/>
      <c r="W65" s="33"/>
      <c r="X65" s="33"/>
      <c r="Y65" s="33"/>
    </row>
    <row r="66" spans="1:25" x14ac:dyDescent="0.3">
      <c r="A66" s="14"/>
      <c r="B66" s="446"/>
      <c r="C66" s="34"/>
      <c r="D66" s="32"/>
      <c r="E66" s="33"/>
      <c r="F66" s="34"/>
      <c r="G66" s="33"/>
      <c r="H66" s="33"/>
      <c r="I66" s="33"/>
      <c r="J66" s="33"/>
      <c r="K66" s="33"/>
      <c r="L66" s="33"/>
      <c r="M66" s="33"/>
      <c r="N66" s="33"/>
      <c r="O66" s="33"/>
      <c r="P66" s="33"/>
      <c r="Q66" s="33"/>
      <c r="R66" s="33"/>
      <c r="S66" s="33"/>
      <c r="T66" s="33"/>
      <c r="U66" s="33"/>
      <c r="V66" s="33"/>
      <c r="W66" s="33"/>
      <c r="X66" s="33"/>
      <c r="Y66" s="33"/>
    </row>
    <row r="67" spans="1:25" x14ac:dyDescent="0.3">
      <c r="A67" s="14"/>
      <c r="B67" s="446"/>
      <c r="C67" s="34"/>
      <c r="D67" s="32"/>
      <c r="E67" s="33"/>
      <c r="F67" s="34"/>
      <c r="G67" s="33"/>
      <c r="H67" s="33"/>
      <c r="I67" s="33"/>
      <c r="J67" s="33"/>
      <c r="K67" s="33"/>
      <c r="L67" s="33"/>
      <c r="M67" s="33"/>
      <c r="N67" s="33"/>
      <c r="O67" s="33"/>
      <c r="P67" s="33"/>
      <c r="Q67" s="33"/>
      <c r="R67" s="33"/>
      <c r="S67" s="33"/>
      <c r="T67" s="33"/>
      <c r="U67" s="33"/>
      <c r="V67" s="33"/>
      <c r="W67" s="33"/>
      <c r="X67" s="33"/>
      <c r="Y67" s="33"/>
    </row>
    <row r="68" spans="1:25" x14ac:dyDescent="0.3">
      <c r="A68" s="14"/>
      <c r="B68" s="446"/>
      <c r="C68" s="34"/>
      <c r="D68" s="32"/>
      <c r="E68" s="33"/>
      <c r="F68" s="34"/>
      <c r="G68" s="33"/>
      <c r="H68" s="33"/>
      <c r="I68" s="33"/>
      <c r="J68" s="33"/>
      <c r="K68" s="33"/>
      <c r="L68" s="33"/>
      <c r="M68" s="33"/>
      <c r="N68" s="33"/>
      <c r="O68" s="33"/>
      <c r="P68" s="33"/>
      <c r="Q68" s="33"/>
      <c r="R68" s="33"/>
      <c r="S68" s="33"/>
      <c r="T68" s="33"/>
      <c r="U68" s="33"/>
      <c r="V68" s="33"/>
      <c r="W68" s="33"/>
      <c r="X68" s="33"/>
      <c r="Y68" s="33"/>
    </row>
    <row r="69" spans="1:25" x14ac:dyDescent="0.3">
      <c r="A69" s="14"/>
      <c r="B69" s="446"/>
      <c r="C69" s="34"/>
      <c r="D69" s="32"/>
      <c r="E69" s="33"/>
      <c r="F69" s="34"/>
      <c r="G69" s="33"/>
      <c r="H69" s="33"/>
      <c r="I69" s="33"/>
      <c r="J69" s="33"/>
      <c r="K69" s="33"/>
      <c r="L69" s="33"/>
      <c r="M69" s="33"/>
      <c r="N69" s="33"/>
      <c r="O69" s="33"/>
      <c r="P69" s="33"/>
      <c r="Q69" s="33"/>
      <c r="R69" s="33"/>
      <c r="S69" s="33"/>
      <c r="T69" s="33"/>
      <c r="U69" s="33"/>
      <c r="V69" s="33"/>
      <c r="W69" s="33"/>
      <c r="X69" s="33"/>
      <c r="Y69" s="33"/>
    </row>
    <row r="70" spans="1:25" x14ac:dyDescent="0.3">
      <c r="A70" s="14"/>
      <c r="B70" s="446"/>
      <c r="C70" s="34"/>
      <c r="D70" s="32"/>
      <c r="E70" s="33"/>
      <c r="F70" s="34"/>
      <c r="G70" s="33"/>
      <c r="H70" s="33"/>
      <c r="I70" s="33"/>
      <c r="J70" s="33"/>
      <c r="K70" s="33"/>
      <c r="L70" s="33"/>
      <c r="M70" s="33"/>
      <c r="N70" s="33"/>
      <c r="O70" s="33"/>
      <c r="P70" s="33"/>
      <c r="Q70" s="33"/>
      <c r="R70" s="33"/>
      <c r="S70" s="33"/>
      <c r="T70" s="33"/>
      <c r="U70" s="33"/>
      <c r="V70" s="33"/>
      <c r="W70" s="33"/>
      <c r="X70" s="33"/>
      <c r="Y70" s="33"/>
    </row>
    <row r="71" spans="1:25" x14ac:dyDescent="0.3">
      <c r="A71" s="14"/>
      <c r="B71" s="446"/>
      <c r="C71" s="34"/>
      <c r="D71" s="32"/>
      <c r="E71" s="33"/>
      <c r="F71" s="34"/>
      <c r="G71" s="33"/>
      <c r="H71" s="33"/>
      <c r="I71" s="33"/>
      <c r="J71" s="33"/>
      <c r="K71" s="33"/>
      <c r="L71" s="33"/>
      <c r="M71" s="33"/>
      <c r="N71" s="33"/>
      <c r="O71" s="33"/>
      <c r="P71" s="33"/>
      <c r="Q71" s="33"/>
      <c r="R71" s="33"/>
      <c r="S71" s="33"/>
      <c r="T71" s="33"/>
      <c r="U71" s="33"/>
      <c r="V71" s="33"/>
      <c r="W71" s="33"/>
      <c r="X71" s="33"/>
      <c r="Y71" s="33"/>
    </row>
    <row r="72" spans="1:25" x14ac:dyDescent="0.3">
      <c r="A72" s="14"/>
      <c r="B72" s="446"/>
      <c r="C72" s="34"/>
      <c r="D72" s="32"/>
      <c r="E72" s="33"/>
      <c r="F72" s="34"/>
      <c r="G72" s="33"/>
      <c r="H72" s="33"/>
      <c r="I72" s="33"/>
      <c r="J72" s="33"/>
      <c r="K72" s="33"/>
      <c r="L72" s="33"/>
      <c r="M72" s="33"/>
      <c r="N72" s="33"/>
      <c r="O72" s="33"/>
      <c r="P72" s="33"/>
      <c r="Q72" s="33"/>
      <c r="R72" s="33"/>
      <c r="S72" s="33"/>
      <c r="T72" s="33"/>
      <c r="U72" s="33"/>
      <c r="V72" s="33"/>
      <c r="W72" s="33"/>
      <c r="X72" s="33"/>
      <c r="Y72" s="33"/>
    </row>
    <row r="73" spans="1:25" x14ac:dyDescent="0.3">
      <c r="A73" s="14"/>
      <c r="B73" s="446"/>
      <c r="C73" s="34"/>
      <c r="D73" s="32"/>
      <c r="E73" s="33"/>
      <c r="F73" s="34"/>
      <c r="G73" s="33"/>
      <c r="H73" s="33"/>
      <c r="I73" s="33"/>
      <c r="J73" s="33"/>
      <c r="K73" s="33"/>
      <c r="L73" s="33"/>
      <c r="M73" s="33"/>
      <c r="N73" s="33"/>
      <c r="O73" s="33"/>
      <c r="P73" s="33"/>
      <c r="Q73" s="33"/>
      <c r="R73" s="33"/>
      <c r="S73" s="33"/>
      <c r="T73" s="33"/>
      <c r="U73" s="33"/>
      <c r="V73" s="33"/>
      <c r="W73" s="33"/>
      <c r="X73" s="33"/>
      <c r="Y73" s="33"/>
    </row>
    <row r="74" spans="1:25" x14ac:dyDescent="0.3">
      <c r="A74" s="14"/>
      <c r="B74" s="446"/>
      <c r="C74" s="34"/>
      <c r="D74" s="32"/>
      <c r="E74" s="33"/>
      <c r="F74" s="34"/>
      <c r="G74" s="33"/>
      <c r="H74" s="33"/>
      <c r="I74" s="33"/>
      <c r="J74" s="33"/>
      <c r="K74" s="33"/>
      <c r="L74" s="33"/>
      <c r="M74" s="33"/>
      <c r="N74" s="33"/>
      <c r="O74" s="33"/>
      <c r="P74" s="33"/>
      <c r="Q74" s="33"/>
      <c r="R74" s="33"/>
      <c r="S74" s="33"/>
      <c r="T74" s="33"/>
      <c r="U74" s="33"/>
      <c r="V74" s="33"/>
      <c r="W74" s="33"/>
      <c r="X74" s="33"/>
      <c r="Y74" s="33"/>
    </row>
    <row r="75" spans="1:25" x14ac:dyDescent="0.3">
      <c r="A75" s="14"/>
      <c r="B75" s="446"/>
      <c r="C75" s="34"/>
      <c r="D75" s="32"/>
      <c r="E75" s="33"/>
      <c r="F75" s="34"/>
      <c r="G75" s="33"/>
      <c r="H75" s="33"/>
      <c r="I75" s="33"/>
      <c r="J75" s="33"/>
      <c r="K75" s="33"/>
      <c r="L75" s="33"/>
      <c r="M75" s="33"/>
      <c r="N75" s="33"/>
      <c r="O75" s="33"/>
      <c r="P75" s="33"/>
      <c r="Q75" s="33"/>
      <c r="R75" s="33"/>
      <c r="S75" s="33"/>
      <c r="T75" s="33"/>
      <c r="U75" s="33"/>
      <c r="V75" s="33"/>
      <c r="W75" s="33"/>
      <c r="X75" s="33"/>
      <c r="Y75" s="33"/>
    </row>
    <row r="76" spans="1:25" x14ac:dyDescent="0.3">
      <c r="A76" s="14"/>
      <c r="B76" s="446"/>
      <c r="C76" s="34"/>
      <c r="D76" s="32"/>
      <c r="E76" s="33"/>
      <c r="F76" s="34"/>
      <c r="G76" s="33"/>
      <c r="H76" s="33"/>
      <c r="I76" s="33"/>
      <c r="J76" s="33"/>
      <c r="K76" s="33"/>
      <c r="L76" s="33"/>
      <c r="M76" s="33"/>
      <c r="N76" s="33"/>
      <c r="O76" s="33"/>
      <c r="P76" s="33"/>
      <c r="Q76" s="33"/>
      <c r="R76" s="33"/>
      <c r="S76" s="33"/>
      <c r="T76" s="33"/>
      <c r="U76" s="33"/>
      <c r="V76" s="33"/>
      <c r="W76" s="33"/>
      <c r="X76" s="33"/>
      <c r="Y76" s="33"/>
    </row>
    <row r="77" spans="1:25" x14ac:dyDescent="0.3">
      <c r="A77" s="14"/>
      <c r="B77" s="446"/>
      <c r="C77" s="34"/>
      <c r="D77" s="32"/>
      <c r="E77" s="33"/>
      <c r="F77" s="34"/>
      <c r="G77" s="33"/>
      <c r="H77" s="33"/>
      <c r="I77" s="33"/>
      <c r="J77" s="33"/>
      <c r="K77" s="33"/>
      <c r="L77" s="33"/>
      <c r="M77" s="33"/>
      <c r="N77" s="33"/>
      <c r="O77" s="33"/>
      <c r="P77" s="33"/>
      <c r="Q77" s="33"/>
      <c r="R77" s="33"/>
      <c r="S77" s="33"/>
      <c r="T77" s="33"/>
      <c r="U77" s="33"/>
      <c r="V77" s="33"/>
      <c r="W77" s="33"/>
      <c r="X77" s="33"/>
      <c r="Y77" s="33"/>
    </row>
    <row r="78" spans="1:25" x14ac:dyDescent="0.3">
      <c r="A78" s="14"/>
      <c r="B78" s="446"/>
      <c r="C78" s="34"/>
      <c r="D78" s="32"/>
      <c r="E78" s="33"/>
      <c r="F78" s="34"/>
      <c r="G78" s="33"/>
      <c r="H78" s="33"/>
      <c r="I78" s="33"/>
      <c r="J78" s="33"/>
      <c r="K78" s="33"/>
      <c r="L78" s="33"/>
      <c r="M78" s="33"/>
      <c r="N78" s="33"/>
      <c r="O78" s="33"/>
      <c r="P78" s="33"/>
      <c r="Q78" s="33"/>
      <c r="R78" s="33"/>
      <c r="S78" s="33"/>
      <c r="T78" s="33"/>
      <c r="U78" s="33"/>
      <c r="V78" s="33"/>
      <c r="W78" s="33"/>
      <c r="X78" s="33"/>
      <c r="Y78" s="33"/>
    </row>
    <row r="79" spans="1:25" x14ac:dyDescent="0.3">
      <c r="A79" s="14"/>
      <c r="B79" s="446"/>
      <c r="C79" s="34"/>
      <c r="D79" s="32"/>
      <c r="E79" s="33"/>
      <c r="F79" s="34"/>
      <c r="G79" s="33"/>
      <c r="H79" s="33"/>
      <c r="I79" s="33"/>
      <c r="J79" s="33"/>
      <c r="K79" s="33"/>
      <c r="L79" s="33"/>
      <c r="M79" s="33"/>
      <c r="N79" s="33"/>
      <c r="O79" s="33"/>
      <c r="P79" s="33"/>
      <c r="Q79" s="33"/>
      <c r="R79" s="33"/>
      <c r="S79" s="33"/>
      <c r="T79" s="33"/>
      <c r="U79" s="33"/>
      <c r="V79" s="33"/>
      <c r="W79" s="33"/>
      <c r="X79" s="33"/>
      <c r="Y79" s="33"/>
    </row>
    <row r="80" spans="1:25" x14ac:dyDescent="0.3">
      <c r="A80" s="14"/>
      <c r="B80" s="446"/>
      <c r="C80" s="34"/>
      <c r="D80" s="32"/>
      <c r="E80" s="33"/>
      <c r="F80" s="34"/>
      <c r="G80" s="33"/>
      <c r="H80" s="33"/>
      <c r="I80" s="33"/>
      <c r="J80" s="33"/>
      <c r="K80" s="33"/>
      <c r="L80" s="33"/>
      <c r="M80" s="33"/>
      <c r="N80" s="33"/>
      <c r="O80" s="33"/>
      <c r="P80" s="33"/>
      <c r="Q80" s="33"/>
      <c r="R80" s="33"/>
      <c r="S80" s="33"/>
      <c r="T80" s="33"/>
      <c r="U80" s="33"/>
      <c r="V80" s="33"/>
      <c r="W80" s="33"/>
      <c r="X80" s="33"/>
      <c r="Y80" s="33"/>
    </row>
    <row r="81" spans="1:25" x14ac:dyDescent="0.3">
      <c r="A81" s="14"/>
      <c r="B81" s="446"/>
      <c r="C81" s="34"/>
      <c r="D81" s="32"/>
      <c r="E81" s="33"/>
      <c r="F81" s="34"/>
      <c r="G81" s="33"/>
      <c r="H81" s="33"/>
      <c r="I81" s="33"/>
      <c r="J81" s="33"/>
      <c r="K81" s="33"/>
      <c r="L81" s="33"/>
      <c r="M81" s="33"/>
      <c r="N81" s="33"/>
      <c r="O81" s="33"/>
      <c r="P81" s="33"/>
      <c r="Q81" s="33"/>
      <c r="R81" s="33"/>
      <c r="S81" s="33"/>
      <c r="T81" s="33"/>
      <c r="U81" s="33"/>
      <c r="V81" s="33"/>
      <c r="W81" s="33"/>
      <c r="X81" s="33"/>
      <c r="Y81" s="33"/>
    </row>
    <row r="82" spans="1:25" x14ac:dyDescent="0.3">
      <c r="A82" s="14"/>
      <c r="B82" s="446"/>
      <c r="C82" s="34"/>
      <c r="D82" s="32"/>
      <c r="E82" s="33"/>
      <c r="F82" s="34"/>
      <c r="G82" s="33"/>
      <c r="H82" s="33"/>
      <c r="I82" s="33"/>
      <c r="J82" s="33"/>
      <c r="K82" s="33"/>
      <c r="L82" s="33"/>
      <c r="M82" s="33"/>
      <c r="N82" s="33"/>
      <c r="O82" s="33"/>
      <c r="P82" s="33"/>
      <c r="Q82" s="33"/>
      <c r="R82" s="33"/>
      <c r="S82" s="33"/>
      <c r="T82" s="33"/>
      <c r="U82" s="33"/>
      <c r="V82" s="33"/>
      <c r="W82" s="33"/>
      <c r="X82" s="33"/>
      <c r="Y82" s="33"/>
    </row>
    <row r="83" spans="1:25" x14ac:dyDescent="0.3">
      <c r="A83" s="14"/>
      <c r="B83" s="446"/>
      <c r="C83" s="34"/>
      <c r="D83" s="32"/>
      <c r="E83" s="33"/>
      <c r="F83" s="34"/>
      <c r="G83" s="33"/>
      <c r="H83" s="33"/>
      <c r="I83" s="33"/>
      <c r="J83" s="33"/>
      <c r="K83" s="33"/>
      <c r="L83" s="33"/>
      <c r="M83" s="33"/>
      <c r="N83" s="33"/>
      <c r="O83" s="33"/>
      <c r="P83" s="33"/>
      <c r="Q83" s="33"/>
      <c r="R83" s="33"/>
      <c r="S83" s="33"/>
      <c r="T83" s="33"/>
      <c r="U83" s="33"/>
      <c r="V83" s="33"/>
      <c r="W83" s="33"/>
      <c r="X83" s="33"/>
      <c r="Y83" s="33"/>
    </row>
    <row r="84" spans="1:25" x14ac:dyDescent="0.3">
      <c r="A84" s="14"/>
      <c r="B84" s="446"/>
      <c r="C84" s="34"/>
      <c r="D84" s="32"/>
      <c r="E84" s="33"/>
      <c r="F84" s="34"/>
      <c r="G84" s="33"/>
      <c r="H84" s="33"/>
      <c r="I84" s="33"/>
      <c r="J84" s="33"/>
      <c r="K84" s="33"/>
      <c r="L84" s="33"/>
      <c r="M84" s="33"/>
      <c r="N84" s="33"/>
      <c r="O84" s="33"/>
      <c r="P84" s="33"/>
      <c r="Q84" s="33"/>
      <c r="R84" s="33"/>
      <c r="S84" s="33"/>
      <c r="T84" s="33"/>
      <c r="U84" s="33"/>
      <c r="V84" s="33"/>
      <c r="W84" s="33"/>
      <c r="X84" s="33"/>
      <c r="Y84" s="33"/>
    </row>
    <row r="85" spans="1:25" x14ac:dyDescent="0.3">
      <c r="A85" s="14"/>
      <c r="B85" s="446"/>
      <c r="C85" s="34"/>
      <c r="D85" s="32"/>
      <c r="E85" s="33"/>
      <c r="F85" s="34"/>
      <c r="G85" s="33"/>
      <c r="H85" s="33"/>
      <c r="I85" s="33"/>
      <c r="J85" s="33"/>
      <c r="K85" s="33"/>
      <c r="L85" s="33"/>
      <c r="M85" s="33"/>
      <c r="N85" s="33"/>
      <c r="O85" s="33"/>
      <c r="P85" s="33"/>
      <c r="Q85" s="33"/>
      <c r="R85" s="33"/>
      <c r="S85" s="33"/>
      <c r="T85" s="33"/>
      <c r="U85" s="33"/>
      <c r="V85" s="33"/>
      <c r="W85" s="33"/>
      <c r="X85" s="33"/>
      <c r="Y85" s="33"/>
    </row>
    <row r="86" spans="1:25" x14ac:dyDescent="0.3">
      <c r="A86" s="14"/>
      <c r="B86" s="446"/>
      <c r="C86" s="34"/>
      <c r="D86" s="32"/>
      <c r="E86" s="33"/>
      <c r="F86" s="34"/>
      <c r="G86" s="33"/>
      <c r="H86" s="33"/>
      <c r="I86" s="33"/>
      <c r="J86" s="33"/>
      <c r="K86" s="33"/>
      <c r="L86" s="33"/>
      <c r="M86" s="33"/>
      <c r="N86" s="33"/>
      <c r="O86" s="33"/>
      <c r="P86" s="33"/>
      <c r="Q86" s="33"/>
      <c r="R86" s="33"/>
      <c r="S86" s="33"/>
      <c r="T86" s="33"/>
      <c r="U86" s="33"/>
      <c r="V86" s="33"/>
      <c r="W86" s="33"/>
      <c r="X86" s="33"/>
      <c r="Y86" s="33"/>
    </row>
    <row r="87" spans="1:25" x14ac:dyDescent="0.3">
      <c r="A87" s="14"/>
      <c r="B87" s="446"/>
      <c r="C87" s="34"/>
      <c r="D87" s="32"/>
      <c r="E87" s="33"/>
      <c r="F87" s="34"/>
      <c r="G87" s="33"/>
      <c r="H87" s="33"/>
      <c r="I87" s="33"/>
      <c r="J87" s="33"/>
      <c r="K87" s="33"/>
      <c r="L87" s="33"/>
      <c r="M87" s="33"/>
      <c r="N87" s="33"/>
      <c r="O87" s="33"/>
      <c r="P87" s="33"/>
      <c r="Q87" s="33"/>
      <c r="R87" s="33"/>
      <c r="S87" s="33"/>
      <c r="T87" s="33"/>
      <c r="U87" s="33"/>
      <c r="V87" s="33"/>
      <c r="W87" s="33"/>
      <c r="X87" s="33"/>
      <c r="Y87" s="33"/>
    </row>
    <row r="88" spans="1:25" x14ac:dyDescent="0.3">
      <c r="A88" s="14"/>
      <c r="B88" s="446"/>
      <c r="C88" s="34"/>
      <c r="D88" s="32"/>
      <c r="E88" s="33"/>
      <c r="F88" s="34"/>
      <c r="G88" s="33"/>
      <c r="H88" s="33"/>
      <c r="I88" s="33"/>
      <c r="J88" s="33"/>
      <c r="K88" s="33"/>
      <c r="L88" s="33"/>
      <c r="M88" s="33"/>
      <c r="N88" s="33"/>
      <c r="O88" s="33"/>
      <c r="P88" s="33"/>
      <c r="Q88" s="33"/>
      <c r="R88" s="33"/>
      <c r="S88" s="33"/>
      <c r="T88" s="33"/>
      <c r="U88" s="33"/>
      <c r="V88" s="33"/>
      <c r="W88" s="33"/>
      <c r="X88" s="33"/>
      <c r="Y88" s="33"/>
    </row>
    <row r="89" spans="1:25" x14ac:dyDescent="0.3">
      <c r="A89" s="14"/>
      <c r="B89" s="446"/>
      <c r="C89" s="34"/>
      <c r="D89" s="32"/>
      <c r="E89" s="33"/>
      <c r="F89" s="34"/>
      <c r="G89" s="33"/>
      <c r="H89" s="33"/>
      <c r="I89" s="33"/>
      <c r="J89" s="33"/>
      <c r="K89" s="33"/>
      <c r="L89" s="33"/>
      <c r="M89" s="33"/>
      <c r="N89" s="33"/>
      <c r="O89" s="33"/>
      <c r="P89" s="33"/>
      <c r="Q89" s="33"/>
      <c r="R89" s="33"/>
      <c r="S89" s="33"/>
      <c r="T89" s="33"/>
      <c r="U89" s="33"/>
      <c r="V89" s="33"/>
      <c r="W89" s="33"/>
      <c r="X89" s="33"/>
      <c r="Y89" s="33"/>
    </row>
    <row r="90" spans="1:25" x14ac:dyDescent="0.3">
      <c r="A90" s="14"/>
      <c r="B90" s="446"/>
      <c r="C90" s="34"/>
      <c r="D90" s="32"/>
      <c r="E90" s="33"/>
      <c r="F90" s="34"/>
      <c r="G90" s="33"/>
      <c r="H90" s="33"/>
      <c r="I90" s="33"/>
      <c r="J90" s="33"/>
      <c r="K90" s="33"/>
      <c r="L90" s="33"/>
      <c r="M90" s="33"/>
      <c r="N90" s="33"/>
      <c r="O90" s="33"/>
      <c r="P90" s="33"/>
      <c r="Q90" s="33"/>
      <c r="R90" s="33"/>
      <c r="S90" s="33"/>
      <c r="T90" s="33"/>
      <c r="U90" s="33"/>
      <c r="V90" s="33"/>
      <c r="W90" s="33"/>
      <c r="X90" s="33"/>
      <c r="Y90" s="33"/>
    </row>
    <row r="91" spans="1:25" x14ac:dyDescent="0.3">
      <c r="A91" s="14"/>
      <c r="B91" s="446"/>
      <c r="C91" s="34"/>
      <c r="D91" s="32"/>
      <c r="E91" s="33"/>
      <c r="F91" s="34"/>
      <c r="G91" s="33"/>
      <c r="H91" s="33"/>
      <c r="I91" s="33"/>
      <c r="J91" s="33"/>
      <c r="K91" s="33"/>
      <c r="L91" s="33"/>
      <c r="M91" s="33"/>
      <c r="N91" s="33"/>
      <c r="O91" s="33"/>
      <c r="P91" s="33"/>
      <c r="Q91" s="33"/>
      <c r="R91" s="33"/>
      <c r="S91" s="33"/>
      <c r="T91" s="33"/>
      <c r="U91" s="33"/>
      <c r="V91" s="33"/>
      <c r="W91" s="33"/>
      <c r="X91" s="33"/>
      <c r="Y91" s="33"/>
    </row>
    <row r="92" spans="1:25" x14ac:dyDescent="0.3">
      <c r="A92" s="14"/>
      <c r="B92" s="446"/>
      <c r="C92" s="34"/>
      <c r="D92" s="32"/>
      <c r="E92" s="33"/>
      <c r="F92" s="34"/>
      <c r="G92" s="33"/>
      <c r="H92" s="33"/>
      <c r="I92" s="33"/>
      <c r="J92" s="33"/>
      <c r="K92" s="33"/>
      <c r="L92" s="33"/>
      <c r="M92" s="33"/>
      <c r="N92" s="33"/>
      <c r="O92" s="33"/>
      <c r="P92" s="33"/>
      <c r="Q92" s="33"/>
      <c r="R92" s="33"/>
      <c r="S92" s="33"/>
      <c r="T92" s="33"/>
      <c r="U92" s="33"/>
      <c r="V92" s="33"/>
      <c r="W92" s="33"/>
      <c r="X92" s="33"/>
      <c r="Y92" s="33"/>
    </row>
    <row r="93" spans="1:25" x14ac:dyDescent="0.3">
      <c r="A93" s="14"/>
      <c r="B93" s="446"/>
      <c r="C93" s="34"/>
      <c r="D93" s="32"/>
      <c r="E93" s="33"/>
      <c r="F93" s="34"/>
      <c r="G93" s="33"/>
      <c r="H93" s="33"/>
      <c r="I93" s="33"/>
      <c r="J93" s="33"/>
      <c r="K93" s="33"/>
      <c r="L93" s="33"/>
      <c r="M93" s="33"/>
      <c r="N93" s="33"/>
      <c r="O93" s="33"/>
      <c r="P93" s="33"/>
      <c r="Q93" s="33"/>
      <c r="R93" s="33"/>
      <c r="S93" s="33"/>
      <c r="T93" s="33"/>
      <c r="U93" s="33"/>
      <c r="V93" s="33"/>
      <c r="W93" s="33"/>
      <c r="X93" s="33"/>
      <c r="Y93" s="33"/>
    </row>
    <row r="94" spans="1:25" x14ac:dyDescent="0.3">
      <c r="A94" s="14"/>
      <c r="B94" s="446"/>
      <c r="C94" s="34"/>
      <c r="D94" s="32"/>
      <c r="E94" s="33"/>
      <c r="F94" s="34"/>
      <c r="G94" s="33"/>
      <c r="H94" s="33"/>
      <c r="I94" s="33"/>
      <c r="J94" s="33"/>
      <c r="K94" s="33"/>
      <c r="L94" s="33"/>
      <c r="M94" s="33"/>
      <c r="N94" s="33"/>
      <c r="O94" s="33"/>
      <c r="P94" s="33"/>
      <c r="Q94" s="33"/>
      <c r="R94" s="33"/>
      <c r="S94" s="33"/>
      <c r="T94" s="33"/>
      <c r="U94" s="33"/>
      <c r="V94" s="33"/>
      <c r="W94" s="33"/>
      <c r="X94" s="33"/>
      <c r="Y94" s="33"/>
    </row>
    <row r="95" spans="1:25" x14ac:dyDescent="0.3">
      <c r="A95" s="14"/>
      <c r="B95" s="446"/>
      <c r="C95" s="34"/>
      <c r="D95" s="32"/>
      <c r="E95" s="33"/>
      <c r="F95" s="34"/>
      <c r="G95" s="33"/>
      <c r="H95" s="33"/>
      <c r="I95" s="33"/>
      <c r="J95" s="33"/>
      <c r="K95" s="33"/>
      <c r="L95" s="33"/>
      <c r="M95" s="33"/>
      <c r="N95" s="33"/>
      <c r="O95" s="33"/>
      <c r="P95" s="33"/>
      <c r="Q95" s="33"/>
      <c r="R95" s="33"/>
      <c r="S95" s="33"/>
      <c r="T95" s="33"/>
      <c r="U95" s="33"/>
      <c r="V95" s="33"/>
      <c r="W95" s="33"/>
      <c r="X95" s="33"/>
      <c r="Y95" s="33"/>
    </row>
    <row r="96" spans="1:25" x14ac:dyDescent="0.3">
      <c r="A96" s="14"/>
      <c r="B96" s="446"/>
      <c r="C96" s="34"/>
      <c r="D96" s="32"/>
      <c r="E96" s="33"/>
      <c r="F96" s="34"/>
      <c r="G96" s="33"/>
      <c r="H96" s="33"/>
      <c r="I96" s="33"/>
      <c r="J96" s="33"/>
      <c r="K96" s="33"/>
      <c r="L96" s="33"/>
      <c r="M96" s="33"/>
      <c r="N96" s="33"/>
      <c r="O96" s="33"/>
      <c r="P96" s="33"/>
      <c r="Q96" s="33"/>
      <c r="R96" s="33"/>
      <c r="S96" s="33"/>
      <c r="T96" s="33"/>
      <c r="U96" s="33"/>
      <c r="V96" s="33"/>
      <c r="W96" s="33"/>
      <c r="X96" s="33"/>
      <c r="Y96" s="33"/>
    </row>
    <row r="97" spans="1:25" x14ac:dyDescent="0.3">
      <c r="A97" s="14"/>
      <c r="B97" s="446"/>
      <c r="C97" s="34"/>
      <c r="D97" s="32"/>
      <c r="E97" s="33"/>
      <c r="F97" s="34"/>
      <c r="G97" s="33"/>
      <c r="H97" s="33"/>
      <c r="I97" s="33"/>
      <c r="J97" s="33"/>
      <c r="K97" s="33"/>
      <c r="L97" s="33"/>
      <c r="M97" s="33"/>
      <c r="N97" s="33"/>
      <c r="O97" s="33"/>
      <c r="P97" s="33"/>
      <c r="Q97" s="33"/>
      <c r="R97" s="33"/>
      <c r="S97" s="33"/>
      <c r="T97" s="33"/>
      <c r="U97" s="33"/>
      <c r="V97" s="33"/>
      <c r="W97" s="33"/>
      <c r="X97" s="33"/>
      <c r="Y97" s="33"/>
    </row>
    <row r="98" spans="1:25" x14ac:dyDescent="0.3">
      <c r="A98" s="14"/>
      <c r="B98" s="446"/>
      <c r="C98" s="34"/>
      <c r="D98" s="32"/>
      <c r="E98" s="33"/>
      <c r="F98" s="34"/>
      <c r="G98" s="33"/>
      <c r="H98" s="33"/>
      <c r="I98" s="33"/>
      <c r="J98" s="33"/>
      <c r="K98" s="33"/>
      <c r="L98" s="33"/>
      <c r="M98" s="33"/>
      <c r="N98" s="33"/>
      <c r="O98" s="33"/>
      <c r="P98" s="33"/>
      <c r="Q98" s="33"/>
      <c r="R98" s="33"/>
      <c r="S98" s="33"/>
      <c r="T98" s="33"/>
      <c r="U98" s="33"/>
      <c r="V98" s="33"/>
      <c r="W98" s="33"/>
      <c r="X98" s="33"/>
      <c r="Y98" s="33"/>
    </row>
    <row r="99" spans="1:25" x14ac:dyDescent="0.3">
      <c r="A99" s="14"/>
      <c r="B99" s="446"/>
      <c r="C99" s="34"/>
      <c r="D99" s="32"/>
      <c r="E99" s="33"/>
      <c r="F99" s="34"/>
      <c r="G99" s="33"/>
      <c r="H99" s="33"/>
      <c r="I99" s="33"/>
      <c r="J99" s="33"/>
      <c r="K99" s="33"/>
      <c r="L99" s="33"/>
      <c r="M99" s="33"/>
      <c r="N99" s="33"/>
      <c r="O99" s="33"/>
      <c r="P99" s="33"/>
      <c r="Q99" s="33"/>
      <c r="R99" s="33"/>
      <c r="S99" s="33"/>
      <c r="T99" s="33"/>
      <c r="U99" s="33"/>
      <c r="V99" s="33"/>
      <c r="W99" s="33"/>
      <c r="X99" s="33"/>
      <c r="Y99" s="33"/>
    </row>
    <row r="100" spans="1:25" x14ac:dyDescent="0.3">
      <c r="A100" s="14"/>
      <c r="B100" s="446"/>
      <c r="C100" s="34"/>
      <c r="D100" s="32"/>
      <c r="E100" s="33"/>
      <c r="F100" s="34"/>
      <c r="G100" s="33"/>
      <c r="H100" s="33"/>
      <c r="I100" s="33"/>
      <c r="J100" s="33"/>
      <c r="K100" s="33"/>
      <c r="L100" s="33"/>
      <c r="M100" s="33"/>
      <c r="N100" s="33"/>
      <c r="O100" s="33"/>
      <c r="P100" s="33"/>
      <c r="Q100" s="33"/>
      <c r="R100" s="33"/>
      <c r="S100" s="33"/>
      <c r="T100" s="33"/>
      <c r="U100" s="33"/>
      <c r="V100" s="33"/>
      <c r="W100" s="33"/>
      <c r="X100" s="33"/>
      <c r="Y100" s="33"/>
    </row>
  </sheetData>
  <sheetProtection formatCells="0" formatColumns="0" formatRows="0" insertColumns="0" insertRows="0" deleteColumns="0" deleteRows="0"/>
  <dataConsolidate/>
  <mergeCells count="16">
    <mergeCell ref="B1:H1"/>
    <mergeCell ref="C17:C18"/>
    <mergeCell ref="B6:B7"/>
    <mergeCell ref="B10:B11"/>
    <mergeCell ref="B15:B18"/>
    <mergeCell ref="D17:D18"/>
    <mergeCell ref="E17:E18"/>
    <mergeCell ref="F17:F18"/>
    <mergeCell ref="B12:B14"/>
    <mergeCell ref="H17:H18"/>
    <mergeCell ref="B3:H3"/>
    <mergeCell ref="B29:B30"/>
    <mergeCell ref="B27:B28"/>
    <mergeCell ref="B24:B25"/>
    <mergeCell ref="B22:B23"/>
    <mergeCell ref="B19:B21"/>
  </mergeCells>
  <pageMargins left="0.25" right="0.25" top="0.75" bottom="0.75" header="0.3" footer="0.3"/>
  <pageSetup scale="57" fitToHeight="0" orientation="landscape" r:id="rId1"/>
  <headerFooter>
    <oddFooter>&amp;C&amp;"Century Gothic,Regular"&amp;8Page &amp;P of &amp;N</oddFooter>
  </headerFooter>
  <rowBreaks count="2" manualBreakCount="2">
    <brk id="14" min="1" max="7" man="1"/>
    <brk id="18" min="1" max="7" man="1"/>
  </rowBreaks>
  <colBreaks count="1" manualBreakCount="1">
    <brk id="6" max="33"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79083-ED3E-453C-82B8-8920B4FD063F}">
  <sheetPr codeName="Sheet18">
    <tabColor rgb="FFB2956D"/>
    <pageSetUpPr fitToPage="1"/>
  </sheetPr>
  <dimension ref="A1:Y221"/>
  <sheetViews>
    <sheetView tabSelected="1" zoomScaleNormal="100" zoomScaleSheetLayoutView="85" workbookViewId="0">
      <pane xSplit="4" ySplit="5" topLeftCell="F51" activePane="bottomRight" state="frozen"/>
      <selection activeCell="I28" sqref="I28"/>
      <selection pane="topRight" activeCell="I28" sqref="I28"/>
      <selection pane="bottomLeft" activeCell="I28" sqref="I28"/>
      <selection pane="bottomRight" activeCell="F51" sqref="F51"/>
    </sheetView>
  </sheetViews>
  <sheetFormatPr defaultColWidth="9.140625" defaultRowHeight="13.5" x14ac:dyDescent="0.3"/>
  <cols>
    <col min="1" max="1" width="9.140625" style="54"/>
    <col min="2" max="2" width="26.28515625" style="17" customWidth="1"/>
    <col min="3" max="3" width="39.42578125" style="19" bestFit="1" customWidth="1"/>
    <col min="4" max="4" width="12.42578125" style="18" bestFit="1" customWidth="1"/>
    <col min="5" max="5" width="46.7109375" style="15" customWidth="1"/>
    <col min="6" max="6" width="79.28515625" style="17" customWidth="1"/>
    <col min="7" max="7" width="41.140625" style="17" bestFit="1" customWidth="1"/>
    <col min="8" max="16384" width="9.140625" style="475"/>
  </cols>
  <sheetData>
    <row r="1" spans="1:25" ht="15.75" x14ac:dyDescent="0.3">
      <c r="A1" s="14"/>
      <c r="B1" s="623" t="s">
        <v>203</v>
      </c>
      <c r="C1" s="624"/>
      <c r="D1" s="624"/>
      <c r="E1" s="624"/>
      <c r="F1" s="624"/>
      <c r="G1" s="624"/>
      <c r="H1" s="209"/>
      <c r="I1" s="209"/>
      <c r="J1" s="474"/>
      <c r="K1" s="474"/>
      <c r="L1" s="474"/>
      <c r="M1" s="474"/>
      <c r="N1" s="474"/>
      <c r="O1" s="474"/>
      <c r="P1" s="474"/>
      <c r="Q1" s="474"/>
      <c r="R1" s="474"/>
      <c r="S1" s="474"/>
      <c r="T1" s="474"/>
      <c r="U1" s="474"/>
      <c r="V1" s="474"/>
      <c r="W1" s="474"/>
      <c r="X1" s="474"/>
      <c r="Y1" s="474"/>
    </row>
    <row r="2" spans="1:25" s="476" customFormat="1" ht="5.0999999999999996" customHeight="1" x14ac:dyDescent="0.3">
      <c r="A2" s="14"/>
      <c r="B2" s="49"/>
      <c r="C2" s="49"/>
      <c r="D2" s="49"/>
      <c r="E2" s="49"/>
      <c r="F2" s="465"/>
      <c r="G2" s="465"/>
      <c r="H2" s="209"/>
      <c r="I2" s="209"/>
      <c r="J2" s="133"/>
      <c r="K2" s="133"/>
      <c r="L2" s="133"/>
      <c r="M2" s="133"/>
      <c r="N2" s="133"/>
      <c r="O2" s="133"/>
      <c r="P2" s="133"/>
      <c r="Q2" s="133"/>
      <c r="R2" s="133"/>
      <c r="S2" s="133"/>
      <c r="T2" s="133"/>
      <c r="U2" s="133"/>
      <c r="V2" s="133"/>
      <c r="W2" s="133"/>
      <c r="X2" s="133"/>
      <c r="Y2" s="133"/>
    </row>
    <row r="3" spans="1:25" s="15" customFormat="1" ht="274.5" customHeight="1" x14ac:dyDescent="0.3">
      <c r="A3" s="14"/>
      <c r="B3" s="633" t="s">
        <v>995</v>
      </c>
      <c r="C3" s="633"/>
      <c r="D3" s="633"/>
      <c r="E3" s="633"/>
      <c r="F3" s="633"/>
      <c r="G3" s="633"/>
      <c r="H3" s="33"/>
      <c r="I3" s="33"/>
      <c r="J3" s="33"/>
      <c r="K3" s="33"/>
      <c r="L3" s="33"/>
      <c r="M3" s="33"/>
      <c r="N3" s="33"/>
      <c r="O3" s="33"/>
      <c r="P3" s="33"/>
      <c r="Q3" s="33"/>
      <c r="R3" s="33"/>
      <c r="S3" s="33"/>
      <c r="T3" s="33"/>
      <c r="U3" s="33"/>
      <c r="V3" s="33"/>
      <c r="W3" s="33"/>
      <c r="X3" s="33"/>
      <c r="Y3" s="33"/>
    </row>
    <row r="4" spans="1:25" ht="15.75" x14ac:dyDescent="0.3">
      <c r="A4" s="14"/>
      <c r="B4" s="9"/>
      <c r="C4" s="32"/>
      <c r="D4" s="31"/>
      <c r="E4" s="33"/>
      <c r="F4" s="446"/>
      <c r="G4" s="446"/>
      <c r="H4" s="474"/>
      <c r="I4" s="474"/>
      <c r="J4" s="474"/>
      <c r="K4" s="474"/>
      <c r="L4" s="474"/>
      <c r="M4" s="474"/>
      <c r="N4" s="474"/>
      <c r="O4" s="474"/>
      <c r="P4" s="474"/>
      <c r="Q4" s="474"/>
      <c r="R4" s="474"/>
      <c r="S4" s="474"/>
      <c r="T4" s="474"/>
      <c r="U4" s="474"/>
      <c r="V4" s="474"/>
      <c r="W4" s="474"/>
      <c r="X4" s="474"/>
      <c r="Y4" s="474"/>
    </row>
    <row r="5" spans="1:25" ht="14.25" thickBot="1" x14ac:dyDescent="0.35">
      <c r="A5" s="14"/>
      <c r="B5" s="100" t="s">
        <v>204</v>
      </c>
      <c r="C5" s="100" t="s">
        <v>205</v>
      </c>
      <c r="D5" s="101" t="s">
        <v>206</v>
      </c>
      <c r="E5" s="101" t="s">
        <v>207</v>
      </c>
      <c r="F5" s="100" t="s">
        <v>208</v>
      </c>
      <c r="G5" s="100" t="s">
        <v>209</v>
      </c>
      <c r="H5" s="474"/>
      <c r="I5" s="474"/>
      <c r="J5" s="474"/>
      <c r="K5" s="474"/>
      <c r="L5" s="474"/>
      <c r="M5" s="474"/>
      <c r="N5" s="474"/>
      <c r="O5" s="474"/>
      <c r="P5" s="474"/>
      <c r="Q5" s="474"/>
      <c r="R5" s="474"/>
      <c r="S5" s="474"/>
      <c r="T5" s="474"/>
      <c r="U5" s="474"/>
      <c r="V5" s="474"/>
      <c r="W5" s="474"/>
      <c r="X5" s="474"/>
      <c r="Y5" s="474"/>
    </row>
    <row r="6" spans="1:25" x14ac:dyDescent="0.3">
      <c r="A6" s="14"/>
      <c r="B6" s="105" t="s">
        <v>210</v>
      </c>
      <c r="C6" s="105" t="s">
        <v>211</v>
      </c>
      <c r="D6" s="25" t="s">
        <v>212</v>
      </c>
      <c r="E6" s="27" t="s">
        <v>213</v>
      </c>
      <c r="F6" s="27" t="s">
        <v>816</v>
      </c>
      <c r="G6" s="27"/>
      <c r="H6" s="474"/>
      <c r="I6" s="474"/>
      <c r="J6" s="474"/>
      <c r="K6" s="474"/>
      <c r="L6" s="474"/>
      <c r="M6" s="474"/>
      <c r="N6" s="474"/>
      <c r="O6" s="474"/>
      <c r="P6" s="474"/>
      <c r="Q6" s="474"/>
      <c r="R6" s="474"/>
      <c r="S6" s="474"/>
      <c r="T6" s="474"/>
      <c r="U6" s="474"/>
      <c r="V6" s="474"/>
      <c r="W6" s="474"/>
      <c r="X6" s="474"/>
      <c r="Y6" s="474"/>
    </row>
    <row r="7" spans="1:25" ht="148.5" x14ac:dyDescent="0.3">
      <c r="A7" s="131"/>
      <c r="B7" s="105" t="s">
        <v>210</v>
      </c>
      <c r="C7" s="105" t="s">
        <v>211</v>
      </c>
      <c r="D7" s="29" t="s">
        <v>214</v>
      </c>
      <c r="E7" s="28" t="s">
        <v>215</v>
      </c>
      <c r="F7" s="47" t="s">
        <v>817</v>
      </c>
      <c r="G7" s="466"/>
      <c r="H7" s="474"/>
      <c r="I7" s="474"/>
      <c r="J7" s="474"/>
      <c r="K7" s="474"/>
      <c r="L7" s="474"/>
      <c r="M7" s="474"/>
      <c r="N7" s="474"/>
      <c r="O7" s="474"/>
      <c r="P7" s="474"/>
      <c r="Q7" s="474"/>
      <c r="R7" s="474"/>
      <c r="S7" s="474"/>
      <c r="T7" s="474"/>
      <c r="U7" s="474"/>
      <c r="V7" s="474"/>
      <c r="W7" s="474"/>
      <c r="X7" s="474"/>
      <c r="Y7" s="474"/>
    </row>
    <row r="8" spans="1:25" ht="40.5" x14ac:dyDescent="0.3">
      <c r="A8" s="131"/>
      <c r="B8" s="105" t="s">
        <v>210</v>
      </c>
      <c r="C8" s="105" t="s">
        <v>211</v>
      </c>
      <c r="D8" s="29" t="s">
        <v>216</v>
      </c>
      <c r="E8" s="28" t="s">
        <v>217</v>
      </c>
      <c r="F8" s="47" t="s">
        <v>818</v>
      </c>
      <c r="G8" s="466"/>
      <c r="H8" s="474"/>
      <c r="I8" s="474"/>
      <c r="J8" s="474"/>
      <c r="K8" s="474"/>
      <c r="L8" s="474"/>
      <c r="M8" s="474"/>
      <c r="N8" s="474"/>
      <c r="O8" s="474"/>
      <c r="P8" s="474"/>
      <c r="Q8" s="474"/>
      <c r="R8" s="474"/>
      <c r="S8" s="474"/>
      <c r="T8" s="474"/>
      <c r="U8" s="474"/>
      <c r="V8" s="474"/>
      <c r="W8" s="474"/>
      <c r="X8" s="474"/>
      <c r="Y8" s="474"/>
    </row>
    <row r="9" spans="1:25" ht="108" x14ac:dyDescent="0.3">
      <c r="A9" s="131"/>
      <c r="B9" s="105" t="s">
        <v>210</v>
      </c>
      <c r="C9" s="105" t="s">
        <v>211</v>
      </c>
      <c r="D9" s="29" t="s">
        <v>218</v>
      </c>
      <c r="E9" s="28" t="s">
        <v>219</v>
      </c>
      <c r="F9" s="47" t="s">
        <v>819</v>
      </c>
      <c r="G9" s="466"/>
      <c r="H9" s="474"/>
      <c r="I9" s="474"/>
      <c r="J9" s="474"/>
      <c r="K9" s="474"/>
      <c r="L9" s="474"/>
      <c r="M9" s="474"/>
      <c r="N9" s="474"/>
      <c r="O9" s="474"/>
      <c r="P9" s="474"/>
      <c r="Q9" s="474"/>
      <c r="R9" s="474"/>
      <c r="S9" s="474"/>
      <c r="T9" s="474"/>
      <c r="U9" s="474"/>
      <c r="V9" s="474"/>
      <c r="W9" s="474"/>
      <c r="X9" s="474"/>
      <c r="Y9" s="474"/>
    </row>
    <row r="10" spans="1:25" x14ac:dyDescent="0.3">
      <c r="A10" s="14"/>
      <c r="B10" s="105" t="s">
        <v>210</v>
      </c>
      <c r="C10" s="105" t="s">
        <v>211</v>
      </c>
      <c r="D10" s="29" t="s">
        <v>220</v>
      </c>
      <c r="E10" s="28" t="s">
        <v>221</v>
      </c>
      <c r="F10" s="47" t="s">
        <v>820</v>
      </c>
      <c r="G10" s="466"/>
      <c r="H10" s="474"/>
      <c r="I10" s="474"/>
      <c r="J10" s="474"/>
      <c r="K10" s="474"/>
      <c r="L10" s="474"/>
      <c r="M10" s="474"/>
      <c r="N10" s="474"/>
      <c r="O10" s="474"/>
      <c r="P10" s="474"/>
      <c r="Q10" s="474"/>
      <c r="R10" s="474"/>
      <c r="S10" s="474"/>
      <c r="T10" s="474"/>
      <c r="U10" s="474"/>
      <c r="V10" s="474"/>
      <c r="W10" s="474"/>
      <c r="X10" s="474"/>
      <c r="Y10" s="474"/>
    </row>
    <row r="11" spans="1:25" x14ac:dyDescent="0.3">
      <c r="A11" s="14"/>
      <c r="B11" s="105" t="s">
        <v>210</v>
      </c>
      <c r="C11" s="105" t="s">
        <v>211</v>
      </c>
      <c r="D11" s="29" t="s">
        <v>222</v>
      </c>
      <c r="E11" s="28" t="s">
        <v>223</v>
      </c>
      <c r="F11" s="47" t="s">
        <v>821</v>
      </c>
      <c r="G11" s="47" t="s">
        <v>224</v>
      </c>
      <c r="H11" s="474"/>
      <c r="I11" s="474"/>
      <c r="J11" s="474"/>
      <c r="K11" s="474"/>
      <c r="L11" s="474"/>
      <c r="M11" s="474"/>
      <c r="N11" s="474"/>
      <c r="O11" s="474"/>
      <c r="P11" s="474"/>
      <c r="Q11" s="474"/>
      <c r="R11" s="474"/>
      <c r="S11" s="474"/>
      <c r="T11" s="474"/>
      <c r="U11" s="474"/>
      <c r="V11" s="474"/>
      <c r="W11" s="474"/>
      <c r="X11" s="474"/>
      <c r="Y11" s="474"/>
    </row>
    <row r="12" spans="1:25" ht="67.5" x14ac:dyDescent="0.15">
      <c r="A12" s="338"/>
      <c r="B12" s="105" t="s">
        <v>210</v>
      </c>
      <c r="C12" s="105" t="s">
        <v>211</v>
      </c>
      <c r="D12" s="29" t="s">
        <v>225</v>
      </c>
      <c r="E12" s="28" t="s">
        <v>226</v>
      </c>
      <c r="F12" s="47" t="s">
        <v>822</v>
      </c>
      <c r="G12" s="466"/>
      <c r="H12" s="474"/>
      <c r="I12" s="474"/>
      <c r="J12" s="474"/>
      <c r="K12" s="474"/>
      <c r="L12" s="474"/>
      <c r="M12" s="474"/>
      <c r="N12" s="474"/>
      <c r="O12" s="474"/>
      <c r="P12" s="474"/>
      <c r="Q12" s="474"/>
      <c r="R12" s="474"/>
      <c r="S12" s="474"/>
      <c r="T12" s="474"/>
      <c r="U12" s="474"/>
      <c r="V12" s="474"/>
      <c r="W12" s="474"/>
      <c r="X12" s="474"/>
      <c r="Y12" s="474"/>
    </row>
    <row r="13" spans="1:25" ht="229.5" x14ac:dyDescent="0.15">
      <c r="A13" s="338"/>
      <c r="B13" s="105" t="s">
        <v>210</v>
      </c>
      <c r="C13" s="105" t="s">
        <v>211</v>
      </c>
      <c r="D13" s="29" t="s">
        <v>227</v>
      </c>
      <c r="E13" s="28" t="s">
        <v>228</v>
      </c>
      <c r="F13" s="47" t="s">
        <v>823</v>
      </c>
      <c r="G13" s="47" t="s">
        <v>824</v>
      </c>
      <c r="H13" s="474"/>
      <c r="I13" s="474"/>
      <c r="J13" s="474"/>
      <c r="K13" s="474"/>
      <c r="L13" s="474"/>
      <c r="M13" s="474"/>
      <c r="N13" s="474"/>
      <c r="O13" s="474"/>
      <c r="P13" s="474"/>
      <c r="Q13" s="474"/>
      <c r="R13" s="474"/>
      <c r="S13" s="474"/>
      <c r="T13" s="474"/>
      <c r="U13" s="474"/>
      <c r="V13" s="474"/>
      <c r="W13" s="474"/>
      <c r="X13" s="474"/>
      <c r="Y13" s="474"/>
    </row>
    <row r="14" spans="1:25" ht="148.5" x14ac:dyDescent="0.3">
      <c r="A14" s="14"/>
      <c r="B14" s="105" t="s">
        <v>210</v>
      </c>
      <c r="C14" s="105" t="s">
        <v>211</v>
      </c>
      <c r="D14" s="29" t="s">
        <v>229</v>
      </c>
      <c r="E14" s="28" t="s">
        <v>230</v>
      </c>
      <c r="F14" s="47" t="s">
        <v>825</v>
      </c>
      <c r="G14" s="466"/>
      <c r="H14" s="474"/>
      <c r="I14" s="474"/>
      <c r="J14" s="474"/>
      <c r="K14" s="474"/>
      <c r="L14" s="474"/>
      <c r="M14" s="474"/>
      <c r="N14" s="474"/>
      <c r="O14" s="474"/>
      <c r="P14" s="474"/>
      <c r="Q14" s="474"/>
      <c r="R14" s="474"/>
      <c r="S14" s="474"/>
      <c r="T14" s="474"/>
      <c r="U14" s="474"/>
      <c r="V14" s="474"/>
      <c r="W14" s="474"/>
      <c r="X14" s="474"/>
      <c r="Y14" s="474"/>
    </row>
    <row r="15" spans="1:25" ht="54" x14ac:dyDescent="0.3">
      <c r="A15" s="14"/>
      <c r="B15" s="105" t="s">
        <v>210</v>
      </c>
      <c r="C15" s="105" t="s">
        <v>211</v>
      </c>
      <c r="D15" s="29" t="s">
        <v>231</v>
      </c>
      <c r="E15" s="28" t="s">
        <v>232</v>
      </c>
      <c r="F15" s="47" t="s">
        <v>826</v>
      </c>
      <c r="G15" s="466"/>
      <c r="H15" s="474"/>
      <c r="I15" s="474"/>
      <c r="J15" s="474"/>
      <c r="K15" s="474"/>
      <c r="L15" s="474"/>
      <c r="M15" s="474"/>
      <c r="N15" s="474"/>
      <c r="O15" s="474"/>
      <c r="P15" s="474"/>
      <c r="Q15" s="474"/>
      <c r="R15" s="474"/>
      <c r="S15" s="474"/>
      <c r="T15" s="474"/>
      <c r="U15" s="474"/>
      <c r="V15" s="474"/>
      <c r="W15" s="474"/>
      <c r="X15" s="474"/>
      <c r="Y15" s="474"/>
    </row>
    <row r="16" spans="1:25" ht="121.5" x14ac:dyDescent="0.3">
      <c r="A16" s="14"/>
      <c r="B16" s="105" t="s">
        <v>210</v>
      </c>
      <c r="C16" s="105" t="s">
        <v>211</v>
      </c>
      <c r="D16" s="29" t="s">
        <v>233</v>
      </c>
      <c r="E16" s="28" t="s">
        <v>234</v>
      </c>
      <c r="F16" s="47" t="s">
        <v>827</v>
      </c>
      <c r="G16" s="466"/>
      <c r="H16" s="474"/>
      <c r="I16" s="474"/>
      <c r="J16" s="474"/>
      <c r="K16" s="474"/>
      <c r="L16" s="474"/>
      <c r="M16" s="474"/>
      <c r="N16" s="474"/>
      <c r="O16" s="474"/>
      <c r="P16" s="474"/>
      <c r="Q16" s="474"/>
      <c r="R16" s="474"/>
      <c r="S16" s="474"/>
      <c r="T16" s="474"/>
      <c r="U16" s="474"/>
      <c r="V16" s="474"/>
      <c r="W16" s="474"/>
      <c r="X16" s="474"/>
      <c r="Y16" s="474"/>
    </row>
    <row r="17" spans="1:25" ht="81" x14ac:dyDescent="0.3">
      <c r="A17" s="14"/>
      <c r="B17" s="105" t="s">
        <v>210</v>
      </c>
      <c r="C17" s="105" t="s">
        <v>211</v>
      </c>
      <c r="D17" s="29" t="s">
        <v>235</v>
      </c>
      <c r="E17" s="28" t="s">
        <v>236</v>
      </c>
      <c r="F17" s="47" t="s">
        <v>828</v>
      </c>
      <c r="G17" s="47" t="s">
        <v>237</v>
      </c>
      <c r="H17" s="474"/>
      <c r="I17" s="474"/>
      <c r="J17" s="474"/>
      <c r="K17" s="474"/>
      <c r="L17" s="474"/>
      <c r="M17" s="474"/>
      <c r="N17" s="474"/>
      <c r="O17" s="474"/>
      <c r="P17" s="474"/>
      <c r="Q17" s="474"/>
      <c r="R17" s="474"/>
      <c r="S17" s="474"/>
      <c r="T17" s="474"/>
      <c r="U17" s="474"/>
      <c r="V17" s="474"/>
      <c r="W17" s="474"/>
      <c r="X17" s="474"/>
      <c r="Y17" s="474"/>
    </row>
    <row r="18" spans="1:25" ht="40.5" x14ac:dyDescent="0.3">
      <c r="A18" s="14"/>
      <c r="B18" s="105" t="s">
        <v>210</v>
      </c>
      <c r="C18" s="105" t="s">
        <v>211</v>
      </c>
      <c r="D18" s="29" t="s">
        <v>238</v>
      </c>
      <c r="E18" s="28" t="s">
        <v>239</v>
      </c>
      <c r="F18" s="47" t="s">
        <v>829</v>
      </c>
      <c r="G18" s="47" t="s">
        <v>237</v>
      </c>
      <c r="H18" s="474"/>
      <c r="I18" s="474"/>
      <c r="J18" s="474"/>
      <c r="K18" s="474"/>
      <c r="L18" s="474"/>
      <c r="M18" s="474"/>
      <c r="N18" s="474"/>
      <c r="O18" s="474"/>
      <c r="P18" s="474"/>
      <c r="Q18" s="474"/>
      <c r="R18" s="474"/>
      <c r="S18" s="474"/>
      <c r="T18" s="474"/>
      <c r="U18" s="474"/>
      <c r="V18" s="474"/>
      <c r="W18" s="474"/>
      <c r="X18" s="474"/>
      <c r="Y18" s="474"/>
    </row>
    <row r="19" spans="1:25" ht="27" x14ac:dyDescent="0.3">
      <c r="A19" s="14"/>
      <c r="B19" s="105" t="s">
        <v>210</v>
      </c>
      <c r="C19" s="105" t="s">
        <v>240</v>
      </c>
      <c r="D19" s="29" t="s">
        <v>241</v>
      </c>
      <c r="E19" s="28" t="s">
        <v>242</v>
      </c>
      <c r="F19" s="47" t="s">
        <v>830</v>
      </c>
      <c r="G19" s="466"/>
      <c r="H19" s="474"/>
      <c r="I19" s="474"/>
      <c r="J19" s="474"/>
      <c r="K19" s="474"/>
      <c r="L19" s="474"/>
      <c r="M19" s="474"/>
      <c r="N19" s="474"/>
      <c r="O19" s="474"/>
      <c r="P19" s="474"/>
      <c r="Q19" s="474"/>
      <c r="R19" s="474"/>
      <c r="S19" s="474"/>
      <c r="T19" s="474"/>
      <c r="U19" s="474"/>
      <c r="V19" s="474"/>
      <c r="W19" s="474"/>
      <c r="X19" s="474"/>
      <c r="Y19" s="474"/>
    </row>
    <row r="20" spans="1:25" ht="94.5" x14ac:dyDescent="0.3">
      <c r="A20" s="14"/>
      <c r="B20" s="105" t="s">
        <v>210</v>
      </c>
      <c r="C20" s="105" t="s">
        <v>240</v>
      </c>
      <c r="D20" s="29" t="s">
        <v>243</v>
      </c>
      <c r="E20" s="28" t="s">
        <v>244</v>
      </c>
      <c r="F20" s="47" t="s">
        <v>831</v>
      </c>
      <c r="G20" s="466"/>
      <c r="H20" s="474"/>
      <c r="I20" s="474"/>
      <c r="J20" s="474"/>
      <c r="K20" s="474"/>
      <c r="L20" s="474"/>
      <c r="M20" s="474"/>
      <c r="N20" s="474"/>
      <c r="O20" s="474"/>
      <c r="P20" s="474"/>
      <c r="Q20" s="474"/>
      <c r="R20" s="474"/>
      <c r="S20" s="474"/>
      <c r="T20" s="474"/>
      <c r="U20" s="474"/>
      <c r="V20" s="474"/>
      <c r="W20" s="474"/>
      <c r="X20" s="474"/>
      <c r="Y20" s="474"/>
    </row>
    <row r="21" spans="1:25" ht="94.5" x14ac:dyDescent="0.3">
      <c r="A21" s="14"/>
      <c r="B21" s="105" t="s">
        <v>210</v>
      </c>
      <c r="C21" s="105" t="s">
        <v>245</v>
      </c>
      <c r="D21" s="29" t="s">
        <v>246</v>
      </c>
      <c r="E21" s="28" t="s">
        <v>247</v>
      </c>
      <c r="F21" s="47" t="s">
        <v>832</v>
      </c>
      <c r="G21" s="47" t="s">
        <v>248</v>
      </c>
      <c r="H21" s="474"/>
      <c r="I21" s="474"/>
      <c r="J21" s="474"/>
      <c r="K21" s="474"/>
      <c r="L21" s="474"/>
      <c r="M21" s="474"/>
      <c r="N21" s="474"/>
      <c r="O21" s="474"/>
      <c r="P21" s="474"/>
      <c r="Q21" s="474"/>
      <c r="R21" s="474"/>
      <c r="S21" s="474"/>
      <c r="T21" s="474"/>
      <c r="U21" s="474"/>
      <c r="V21" s="474"/>
      <c r="W21" s="474"/>
      <c r="X21" s="474"/>
      <c r="Y21" s="474"/>
    </row>
    <row r="22" spans="1:25" ht="27" x14ac:dyDescent="0.3">
      <c r="A22" s="14"/>
      <c r="B22" s="105" t="s">
        <v>210</v>
      </c>
      <c r="C22" s="105" t="s">
        <v>245</v>
      </c>
      <c r="D22" s="29" t="s">
        <v>249</v>
      </c>
      <c r="E22" s="28" t="s">
        <v>250</v>
      </c>
      <c r="F22" s="47" t="s">
        <v>833</v>
      </c>
      <c r="G22" s="47" t="s">
        <v>248</v>
      </c>
      <c r="H22" s="474"/>
      <c r="I22" s="474"/>
      <c r="J22" s="474"/>
      <c r="K22" s="474"/>
      <c r="L22" s="474"/>
      <c r="M22" s="474"/>
      <c r="N22" s="474"/>
      <c r="O22" s="474"/>
      <c r="P22" s="474"/>
      <c r="Q22" s="474"/>
      <c r="R22" s="474"/>
      <c r="S22" s="474"/>
      <c r="T22" s="474"/>
      <c r="U22" s="474"/>
      <c r="V22" s="474"/>
      <c r="W22" s="474"/>
      <c r="X22" s="474"/>
      <c r="Y22" s="474"/>
    </row>
    <row r="23" spans="1:25" ht="67.5" x14ac:dyDescent="0.3">
      <c r="A23" s="14"/>
      <c r="B23" s="105" t="s">
        <v>210</v>
      </c>
      <c r="C23" s="105" t="s">
        <v>251</v>
      </c>
      <c r="D23" s="29" t="s">
        <v>252</v>
      </c>
      <c r="E23" s="28" t="s">
        <v>253</v>
      </c>
      <c r="F23" s="47" t="s">
        <v>834</v>
      </c>
      <c r="G23" s="466"/>
      <c r="H23" s="474"/>
      <c r="I23" s="474"/>
      <c r="J23" s="474"/>
      <c r="K23" s="474"/>
      <c r="L23" s="474"/>
      <c r="M23" s="474"/>
      <c r="N23" s="474"/>
      <c r="O23" s="474"/>
      <c r="P23" s="474"/>
      <c r="Q23" s="474"/>
      <c r="R23" s="474"/>
      <c r="S23" s="474"/>
      <c r="T23" s="474"/>
      <c r="U23" s="474"/>
      <c r="V23" s="474"/>
      <c r="W23" s="474"/>
      <c r="X23" s="474"/>
      <c r="Y23" s="474"/>
    </row>
    <row r="24" spans="1:25" ht="40.5" x14ac:dyDescent="0.3">
      <c r="A24" s="14"/>
      <c r="B24" s="105" t="s">
        <v>210</v>
      </c>
      <c r="C24" s="105" t="s">
        <v>251</v>
      </c>
      <c r="D24" s="29" t="s">
        <v>254</v>
      </c>
      <c r="E24" s="28" t="s">
        <v>255</v>
      </c>
      <c r="F24" s="47" t="s">
        <v>835</v>
      </c>
      <c r="G24" s="466"/>
      <c r="H24" s="474"/>
      <c r="I24" s="474"/>
      <c r="J24" s="474"/>
      <c r="K24" s="474"/>
      <c r="L24" s="474"/>
      <c r="M24" s="474"/>
      <c r="N24" s="474"/>
      <c r="O24" s="474"/>
      <c r="P24" s="474"/>
      <c r="Q24" s="474"/>
      <c r="R24" s="474"/>
      <c r="S24" s="474"/>
      <c r="T24" s="474"/>
      <c r="U24" s="474"/>
      <c r="V24" s="474"/>
      <c r="W24" s="474"/>
      <c r="X24" s="474"/>
      <c r="Y24" s="474"/>
    </row>
    <row r="25" spans="1:25" ht="40.5" x14ac:dyDescent="0.3">
      <c r="A25" s="14"/>
      <c r="B25" s="105" t="s">
        <v>210</v>
      </c>
      <c r="C25" s="105" t="s">
        <v>251</v>
      </c>
      <c r="D25" s="29" t="s">
        <v>256</v>
      </c>
      <c r="E25" s="28" t="s">
        <v>257</v>
      </c>
      <c r="F25" s="47" t="s">
        <v>835</v>
      </c>
      <c r="G25" s="466"/>
      <c r="H25" s="474"/>
      <c r="I25" s="474"/>
      <c r="J25" s="474"/>
      <c r="K25" s="474"/>
      <c r="L25" s="474"/>
      <c r="M25" s="474"/>
      <c r="N25" s="474"/>
      <c r="O25" s="474"/>
      <c r="P25" s="474"/>
      <c r="Q25" s="474"/>
      <c r="R25" s="474"/>
      <c r="S25" s="474"/>
      <c r="T25" s="474"/>
      <c r="U25" s="474"/>
      <c r="V25" s="474"/>
      <c r="W25" s="474"/>
      <c r="X25" s="474"/>
      <c r="Y25" s="474"/>
    </row>
    <row r="26" spans="1:25" ht="40.5" x14ac:dyDescent="0.3">
      <c r="A26" s="14"/>
      <c r="B26" s="105" t="s">
        <v>210</v>
      </c>
      <c r="C26" s="105" t="s">
        <v>251</v>
      </c>
      <c r="D26" s="29" t="s">
        <v>258</v>
      </c>
      <c r="E26" s="28" t="s">
        <v>259</v>
      </c>
      <c r="F26" s="47" t="s">
        <v>836</v>
      </c>
      <c r="G26" s="47" t="s">
        <v>837</v>
      </c>
      <c r="H26" s="474"/>
      <c r="I26" s="474"/>
      <c r="J26" s="474"/>
      <c r="K26" s="474"/>
      <c r="L26" s="474"/>
      <c r="M26" s="474"/>
      <c r="N26" s="474"/>
      <c r="O26" s="474"/>
      <c r="P26" s="474"/>
      <c r="Q26" s="474"/>
      <c r="R26" s="474"/>
      <c r="S26" s="474"/>
      <c r="T26" s="474"/>
      <c r="U26" s="474"/>
      <c r="V26" s="474"/>
      <c r="W26" s="474"/>
      <c r="X26" s="474"/>
      <c r="Y26" s="474"/>
    </row>
    <row r="27" spans="1:25" ht="40.5" x14ac:dyDescent="0.3">
      <c r="A27" s="14"/>
      <c r="B27" s="105" t="s">
        <v>210</v>
      </c>
      <c r="C27" s="105" t="s">
        <v>251</v>
      </c>
      <c r="D27" s="29" t="s">
        <v>260</v>
      </c>
      <c r="E27" s="28" t="s">
        <v>261</v>
      </c>
      <c r="F27" s="47" t="s">
        <v>838</v>
      </c>
      <c r="G27" s="47" t="s">
        <v>262</v>
      </c>
      <c r="H27" s="474"/>
      <c r="I27" s="474"/>
      <c r="J27" s="474"/>
      <c r="K27" s="474"/>
      <c r="L27" s="474"/>
      <c r="M27" s="474"/>
      <c r="N27" s="474"/>
      <c r="O27" s="474"/>
      <c r="P27" s="474"/>
      <c r="Q27" s="474"/>
      <c r="R27" s="474"/>
      <c r="S27" s="474"/>
      <c r="T27" s="474"/>
      <c r="U27" s="474"/>
      <c r="V27" s="474"/>
      <c r="W27" s="474"/>
      <c r="X27" s="474"/>
      <c r="Y27" s="474"/>
    </row>
    <row r="28" spans="1:25" ht="54" x14ac:dyDescent="0.3">
      <c r="A28" s="14"/>
      <c r="B28" s="105" t="s">
        <v>210</v>
      </c>
      <c r="C28" s="105" t="s">
        <v>251</v>
      </c>
      <c r="D28" s="29" t="s">
        <v>263</v>
      </c>
      <c r="E28" s="28" t="s">
        <v>264</v>
      </c>
      <c r="F28" s="47" t="s">
        <v>839</v>
      </c>
      <c r="G28" s="47" t="s">
        <v>248</v>
      </c>
      <c r="H28" s="474"/>
      <c r="I28" s="474"/>
      <c r="J28" s="474"/>
      <c r="K28" s="474"/>
      <c r="L28" s="474"/>
      <c r="M28" s="474"/>
      <c r="N28" s="474"/>
      <c r="O28" s="474"/>
      <c r="P28" s="474"/>
      <c r="Q28" s="474"/>
      <c r="R28" s="474"/>
      <c r="S28" s="474"/>
      <c r="T28" s="474"/>
      <c r="U28" s="474"/>
      <c r="V28" s="474"/>
      <c r="W28" s="474"/>
      <c r="X28" s="474"/>
      <c r="Y28" s="474"/>
    </row>
    <row r="29" spans="1:25" ht="40.5" x14ac:dyDescent="0.3">
      <c r="A29" s="14"/>
      <c r="B29" s="105" t="s">
        <v>210</v>
      </c>
      <c r="C29" s="105" t="s">
        <v>251</v>
      </c>
      <c r="D29" s="29" t="s">
        <v>265</v>
      </c>
      <c r="E29" s="28" t="s">
        <v>266</v>
      </c>
      <c r="F29" s="47" t="s">
        <v>840</v>
      </c>
      <c r="G29" s="47" t="s">
        <v>262</v>
      </c>
      <c r="H29" s="474"/>
      <c r="I29" s="474"/>
      <c r="J29" s="474"/>
      <c r="K29" s="474"/>
      <c r="L29" s="474"/>
      <c r="M29" s="474"/>
      <c r="N29" s="474"/>
      <c r="O29" s="474"/>
      <c r="P29" s="474"/>
      <c r="Q29" s="474"/>
      <c r="R29" s="474"/>
      <c r="S29" s="474"/>
      <c r="T29" s="474"/>
      <c r="U29" s="474"/>
      <c r="V29" s="474"/>
      <c r="W29" s="474"/>
      <c r="X29" s="474"/>
      <c r="Y29" s="474"/>
    </row>
    <row r="30" spans="1:25" ht="135" x14ac:dyDescent="0.3">
      <c r="A30" s="14"/>
      <c r="B30" s="105" t="s">
        <v>210</v>
      </c>
      <c r="C30" s="105" t="s">
        <v>251</v>
      </c>
      <c r="D30" s="29" t="s">
        <v>267</v>
      </c>
      <c r="E30" s="28" t="s">
        <v>268</v>
      </c>
      <c r="F30" s="47" t="s">
        <v>841</v>
      </c>
      <c r="G30" s="47" t="s">
        <v>248</v>
      </c>
      <c r="H30" s="474"/>
      <c r="I30" s="474"/>
      <c r="J30" s="474"/>
      <c r="K30" s="474"/>
      <c r="L30" s="474"/>
      <c r="M30" s="474"/>
      <c r="N30" s="474"/>
      <c r="O30" s="474"/>
      <c r="P30" s="474"/>
      <c r="Q30" s="474"/>
      <c r="R30" s="474"/>
      <c r="S30" s="474"/>
      <c r="T30" s="474"/>
      <c r="U30" s="474"/>
      <c r="V30" s="474"/>
      <c r="W30" s="474"/>
      <c r="X30" s="474"/>
      <c r="Y30" s="474"/>
    </row>
    <row r="31" spans="1:25" ht="67.5" x14ac:dyDescent="0.3">
      <c r="A31" s="14"/>
      <c r="B31" s="105" t="s">
        <v>210</v>
      </c>
      <c r="C31" s="105" t="s">
        <v>251</v>
      </c>
      <c r="D31" s="29" t="s">
        <v>269</v>
      </c>
      <c r="E31" s="28" t="s">
        <v>270</v>
      </c>
      <c r="F31" s="47" t="s">
        <v>842</v>
      </c>
      <c r="G31" s="466"/>
      <c r="H31" s="474"/>
      <c r="I31" s="474"/>
      <c r="J31" s="474"/>
      <c r="K31" s="474"/>
      <c r="L31" s="474"/>
      <c r="M31" s="474"/>
      <c r="N31" s="474"/>
      <c r="O31" s="474"/>
      <c r="P31" s="474"/>
      <c r="Q31" s="474"/>
      <c r="R31" s="474"/>
      <c r="S31" s="474"/>
      <c r="T31" s="474"/>
      <c r="U31" s="474"/>
      <c r="V31" s="474"/>
      <c r="W31" s="474"/>
      <c r="X31" s="474"/>
      <c r="Y31" s="474"/>
    </row>
    <row r="32" spans="1:25" ht="40.5" x14ac:dyDescent="0.3">
      <c r="A32" s="14"/>
      <c r="B32" s="105" t="s">
        <v>210</v>
      </c>
      <c r="C32" s="105" t="s">
        <v>251</v>
      </c>
      <c r="D32" s="29" t="s">
        <v>271</v>
      </c>
      <c r="E32" s="28" t="s">
        <v>272</v>
      </c>
      <c r="F32" s="47" t="s">
        <v>843</v>
      </c>
      <c r="G32" s="466" t="s">
        <v>273</v>
      </c>
      <c r="H32" s="474"/>
      <c r="I32" s="474"/>
      <c r="J32" s="474"/>
      <c r="K32" s="474"/>
      <c r="L32" s="474"/>
      <c r="M32" s="474"/>
      <c r="N32" s="474"/>
      <c r="O32" s="474"/>
      <c r="P32" s="474"/>
      <c r="Q32" s="474"/>
      <c r="R32" s="474"/>
      <c r="S32" s="474"/>
      <c r="T32" s="474"/>
      <c r="U32" s="474"/>
      <c r="V32" s="474"/>
      <c r="W32" s="474"/>
      <c r="X32" s="474"/>
      <c r="Y32" s="474"/>
    </row>
    <row r="33" spans="1:25" ht="67.5" x14ac:dyDescent="0.3">
      <c r="A33" s="14"/>
      <c r="B33" s="105" t="s">
        <v>210</v>
      </c>
      <c r="C33" s="105" t="s">
        <v>251</v>
      </c>
      <c r="D33" s="29" t="s">
        <v>274</v>
      </c>
      <c r="E33" s="28" t="s">
        <v>275</v>
      </c>
      <c r="F33" s="47" t="s">
        <v>844</v>
      </c>
      <c r="G33" s="466"/>
      <c r="H33" s="474"/>
      <c r="I33" s="474"/>
      <c r="J33" s="474"/>
      <c r="K33" s="474"/>
      <c r="L33" s="474"/>
      <c r="M33" s="474"/>
      <c r="N33" s="474"/>
      <c r="O33" s="474"/>
      <c r="P33" s="474"/>
      <c r="Q33" s="474"/>
      <c r="R33" s="474"/>
      <c r="S33" s="474"/>
      <c r="T33" s="474"/>
      <c r="U33" s="474"/>
      <c r="V33" s="474"/>
      <c r="W33" s="474"/>
      <c r="X33" s="474"/>
      <c r="Y33" s="474"/>
    </row>
    <row r="34" spans="1:25" ht="94.5" x14ac:dyDescent="0.3">
      <c r="A34" s="14"/>
      <c r="B34" s="105" t="s">
        <v>210</v>
      </c>
      <c r="C34" s="105" t="s">
        <v>251</v>
      </c>
      <c r="D34" s="29" t="s">
        <v>276</v>
      </c>
      <c r="E34" s="28" t="s">
        <v>277</v>
      </c>
      <c r="F34" s="47" t="s">
        <v>845</v>
      </c>
      <c r="G34" s="47" t="s">
        <v>846</v>
      </c>
      <c r="H34" s="474"/>
      <c r="I34" s="474"/>
      <c r="J34" s="474"/>
      <c r="K34" s="474"/>
      <c r="L34" s="474"/>
      <c r="M34" s="474"/>
      <c r="N34" s="474"/>
      <c r="O34" s="474"/>
      <c r="P34" s="474"/>
      <c r="Q34" s="474"/>
      <c r="R34" s="474"/>
      <c r="S34" s="474"/>
      <c r="T34" s="474"/>
      <c r="U34" s="474"/>
      <c r="V34" s="474"/>
      <c r="W34" s="474"/>
      <c r="X34" s="474"/>
      <c r="Y34" s="474"/>
    </row>
    <row r="35" spans="1:25" ht="54" x14ac:dyDescent="0.3">
      <c r="A35" s="14"/>
      <c r="B35" s="105" t="s">
        <v>210</v>
      </c>
      <c r="C35" s="105" t="s">
        <v>251</v>
      </c>
      <c r="D35" s="29" t="s">
        <v>278</v>
      </c>
      <c r="E35" s="28" t="s">
        <v>279</v>
      </c>
      <c r="F35" s="47" t="s">
        <v>847</v>
      </c>
      <c r="G35" s="47"/>
      <c r="H35" s="474"/>
      <c r="I35" s="474"/>
      <c r="J35" s="474"/>
      <c r="K35" s="474"/>
      <c r="L35" s="474"/>
      <c r="M35" s="474"/>
      <c r="N35" s="474"/>
      <c r="O35" s="474"/>
      <c r="P35" s="474"/>
      <c r="Q35" s="474"/>
      <c r="R35" s="474"/>
      <c r="S35" s="474"/>
      <c r="T35" s="474"/>
      <c r="U35" s="474"/>
      <c r="V35" s="474"/>
      <c r="W35" s="474"/>
      <c r="X35" s="474"/>
      <c r="Y35" s="474"/>
    </row>
    <row r="36" spans="1:25" ht="94.5" x14ac:dyDescent="0.3">
      <c r="A36" s="14"/>
      <c r="B36" s="105" t="s">
        <v>210</v>
      </c>
      <c r="C36" s="105" t="s">
        <v>251</v>
      </c>
      <c r="D36" s="29" t="s">
        <v>280</v>
      </c>
      <c r="E36" s="28" t="s">
        <v>281</v>
      </c>
      <c r="F36" s="47" t="s">
        <v>848</v>
      </c>
      <c r="G36" s="47"/>
      <c r="H36" s="474"/>
      <c r="I36" s="474"/>
      <c r="J36" s="474"/>
      <c r="K36" s="474"/>
      <c r="L36" s="474"/>
      <c r="M36" s="474"/>
      <c r="N36" s="474"/>
      <c r="O36" s="474"/>
      <c r="P36" s="474"/>
      <c r="Q36" s="474"/>
      <c r="R36" s="474"/>
      <c r="S36" s="474"/>
      <c r="T36" s="474"/>
      <c r="U36" s="474"/>
      <c r="V36" s="474"/>
      <c r="W36" s="474"/>
      <c r="X36" s="474"/>
      <c r="Y36" s="474"/>
    </row>
    <row r="37" spans="1:25" ht="229.5" x14ac:dyDescent="0.3">
      <c r="A37" s="14"/>
      <c r="B37" s="105" t="s">
        <v>210</v>
      </c>
      <c r="C37" s="105" t="s">
        <v>251</v>
      </c>
      <c r="D37" s="29" t="s">
        <v>282</v>
      </c>
      <c r="E37" s="28" t="s">
        <v>283</v>
      </c>
      <c r="F37" s="47" t="s">
        <v>849</v>
      </c>
      <c r="G37" s="47"/>
      <c r="H37" s="474"/>
      <c r="I37" s="474"/>
      <c r="J37" s="474"/>
      <c r="K37" s="474"/>
      <c r="L37" s="474"/>
      <c r="M37" s="474"/>
      <c r="N37" s="474"/>
      <c r="O37" s="474"/>
      <c r="P37" s="474"/>
      <c r="Q37" s="474"/>
      <c r="R37" s="474"/>
      <c r="S37" s="474"/>
      <c r="T37" s="474"/>
      <c r="U37" s="474"/>
      <c r="V37" s="474"/>
      <c r="W37" s="474"/>
      <c r="X37" s="474"/>
      <c r="Y37" s="474"/>
    </row>
    <row r="38" spans="1:25" ht="81" x14ac:dyDescent="0.3">
      <c r="A38" s="14"/>
      <c r="B38" s="105" t="s">
        <v>210</v>
      </c>
      <c r="C38" s="105" t="s">
        <v>251</v>
      </c>
      <c r="D38" s="29" t="s">
        <v>284</v>
      </c>
      <c r="E38" s="28" t="s">
        <v>285</v>
      </c>
      <c r="F38" s="47" t="s">
        <v>850</v>
      </c>
      <c r="G38" s="47"/>
      <c r="H38" s="474"/>
      <c r="I38" s="474"/>
      <c r="J38" s="474"/>
      <c r="K38" s="474"/>
      <c r="L38" s="474"/>
      <c r="M38" s="474"/>
      <c r="N38" s="474"/>
      <c r="O38" s="474"/>
      <c r="P38" s="474"/>
      <c r="Q38" s="474"/>
      <c r="R38" s="474"/>
      <c r="S38" s="474"/>
      <c r="T38" s="474"/>
      <c r="U38" s="474"/>
      <c r="V38" s="474"/>
      <c r="W38" s="474"/>
      <c r="X38" s="474"/>
      <c r="Y38" s="474"/>
    </row>
    <row r="39" spans="1:25" ht="256.5" x14ac:dyDescent="0.3">
      <c r="A39" s="14"/>
      <c r="B39" s="105" t="s">
        <v>210</v>
      </c>
      <c r="C39" s="105" t="s">
        <v>251</v>
      </c>
      <c r="D39" s="29" t="s">
        <v>286</v>
      </c>
      <c r="E39" s="28" t="s">
        <v>287</v>
      </c>
      <c r="F39" s="47" t="s">
        <v>851</v>
      </c>
      <c r="G39" s="47"/>
      <c r="H39" s="474"/>
      <c r="I39" s="474"/>
      <c r="J39" s="474"/>
      <c r="K39" s="474"/>
      <c r="L39" s="474"/>
      <c r="M39" s="474"/>
      <c r="N39" s="474"/>
      <c r="O39" s="474"/>
      <c r="P39" s="474"/>
      <c r="Q39" s="474"/>
      <c r="R39" s="474"/>
      <c r="S39" s="474"/>
      <c r="T39" s="474"/>
      <c r="U39" s="474"/>
      <c r="V39" s="474"/>
      <c r="W39" s="474"/>
      <c r="X39" s="474"/>
      <c r="Y39" s="474"/>
    </row>
    <row r="40" spans="1:25" ht="40.5" x14ac:dyDescent="0.3">
      <c r="A40" s="14"/>
      <c r="B40" s="105" t="s">
        <v>210</v>
      </c>
      <c r="C40" s="105" t="s">
        <v>251</v>
      </c>
      <c r="D40" s="29" t="s">
        <v>288</v>
      </c>
      <c r="E40" s="28" t="s">
        <v>289</v>
      </c>
      <c r="F40" s="47" t="s">
        <v>852</v>
      </c>
      <c r="G40" s="466" t="s">
        <v>224</v>
      </c>
      <c r="H40" s="474"/>
      <c r="I40" s="474"/>
      <c r="J40" s="474"/>
      <c r="K40" s="474"/>
      <c r="L40" s="474"/>
      <c r="M40" s="474"/>
      <c r="N40" s="474"/>
      <c r="O40" s="474"/>
      <c r="P40" s="474"/>
      <c r="Q40" s="474"/>
      <c r="R40" s="474"/>
      <c r="S40" s="474"/>
      <c r="T40" s="474"/>
      <c r="U40" s="474"/>
      <c r="V40" s="474"/>
      <c r="W40" s="474"/>
      <c r="X40" s="474"/>
      <c r="Y40" s="474"/>
    </row>
    <row r="41" spans="1:25" ht="148.5" x14ac:dyDescent="0.3">
      <c r="A41" s="14"/>
      <c r="B41" s="105" t="s">
        <v>210</v>
      </c>
      <c r="C41" s="105" t="s">
        <v>251</v>
      </c>
      <c r="D41" s="29" t="s">
        <v>290</v>
      </c>
      <c r="E41" s="28" t="s">
        <v>291</v>
      </c>
      <c r="F41" s="47" t="s">
        <v>853</v>
      </c>
      <c r="G41" s="466" t="s">
        <v>224</v>
      </c>
      <c r="H41" s="474"/>
      <c r="I41" s="474"/>
      <c r="J41" s="474"/>
      <c r="K41" s="474"/>
      <c r="L41" s="474"/>
      <c r="M41" s="474"/>
      <c r="N41" s="474"/>
      <c r="O41" s="474"/>
      <c r="P41" s="474"/>
      <c r="Q41" s="474"/>
      <c r="R41" s="474"/>
      <c r="S41" s="474"/>
      <c r="T41" s="474"/>
      <c r="U41" s="474"/>
      <c r="V41" s="474"/>
      <c r="W41" s="474"/>
      <c r="X41" s="474"/>
      <c r="Y41" s="474"/>
    </row>
    <row r="42" spans="1:25" ht="27" x14ac:dyDescent="0.3">
      <c r="A42" s="14"/>
      <c r="B42" s="105" t="s">
        <v>210</v>
      </c>
      <c r="C42" s="105" t="s">
        <v>251</v>
      </c>
      <c r="D42" s="29" t="s">
        <v>292</v>
      </c>
      <c r="E42" s="28" t="s">
        <v>293</v>
      </c>
      <c r="F42" s="47" t="s">
        <v>854</v>
      </c>
      <c r="G42" s="47" t="s">
        <v>478</v>
      </c>
      <c r="H42" s="474"/>
      <c r="I42" s="474"/>
      <c r="J42" s="474"/>
      <c r="K42" s="474"/>
      <c r="L42" s="474"/>
      <c r="M42" s="474"/>
      <c r="N42" s="474"/>
      <c r="O42" s="474"/>
      <c r="P42" s="474"/>
      <c r="Q42" s="474"/>
      <c r="R42" s="474"/>
      <c r="S42" s="474"/>
      <c r="T42" s="474"/>
      <c r="U42" s="474"/>
      <c r="V42" s="474"/>
      <c r="W42" s="474"/>
      <c r="X42" s="474"/>
      <c r="Y42" s="474"/>
    </row>
    <row r="43" spans="1:25" ht="54" x14ac:dyDescent="0.3">
      <c r="A43" s="14"/>
      <c r="B43" s="105" t="s">
        <v>210</v>
      </c>
      <c r="C43" s="105" t="s">
        <v>251</v>
      </c>
      <c r="D43" s="29" t="s">
        <v>294</v>
      </c>
      <c r="E43" s="28" t="s">
        <v>295</v>
      </c>
      <c r="F43" s="47" t="s">
        <v>855</v>
      </c>
      <c r="G43" s="47" t="s">
        <v>237</v>
      </c>
      <c r="H43" s="474"/>
      <c r="I43" s="474"/>
      <c r="J43" s="474"/>
      <c r="K43" s="474"/>
      <c r="L43" s="474"/>
      <c r="M43" s="474"/>
      <c r="N43" s="474"/>
      <c r="O43" s="474"/>
      <c r="P43" s="474"/>
      <c r="Q43" s="474"/>
      <c r="R43" s="474"/>
      <c r="S43" s="474"/>
      <c r="T43" s="474"/>
      <c r="U43" s="474"/>
      <c r="V43" s="474"/>
      <c r="W43" s="474"/>
      <c r="X43" s="474"/>
      <c r="Y43" s="474"/>
    </row>
    <row r="44" spans="1:25" ht="40.5" x14ac:dyDescent="0.3">
      <c r="A44" s="14"/>
      <c r="B44" s="105" t="s">
        <v>210</v>
      </c>
      <c r="C44" s="105" t="s">
        <v>251</v>
      </c>
      <c r="D44" s="29" t="s">
        <v>296</v>
      </c>
      <c r="E44" s="28" t="s">
        <v>297</v>
      </c>
      <c r="F44" s="47" t="s">
        <v>856</v>
      </c>
      <c r="G44" s="47" t="s">
        <v>224</v>
      </c>
      <c r="H44" s="474"/>
      <c r="I44" s="474"/>
      <c r="J44" s="474"/>
      <c r="K44" s="474"/>
      <c r="L44" s="474"/>
      <c r="M44" s="474"/>
      <c r="N44" s="474"/>
      <c r="O44" s="474"/>
      <c r="P44" s="474"/>
      <c r="Q44" s="474"/>
      <c r="R44" s="474"/>
      <c r="S44" s="474"/>
      <c r="T44" s="474"/>
      <c r="U44" s="474"/>
      <c r="V44" s="474"/>
      <c r="W44" s="474"/>
      <c r="X44" s="474"/>
      <c r="Y44" s="474"/>
    </row>
    <row r="45" spans="1:25" ht="121.5" x14ac:dyDescent="0.3">
      <c r="A45" s="14"/>
      <c r="B45" s="105" t="s">
        <v>210</v>
      </c>
      <c r="C45" s="105" t="s">
        <v>251</v>
      </c>
      <c r="D45" s="29" t="s">
        <v>298</v>
      </c>
      <c r="E45" s="28" t="s">
        <v>299</v>
      </c>
      <c r="F45" s="47" t="s">
        <v>1070</v>
      </c>
      <c r="G45" s="466"/>
      <c r="H45" s="474"/>
      <c r="I45" s="474"/>
      <c r="J45" s="474"/>
      <c r="K45" s="474"/>
      <c r="L45" s="474"/>
      <c r="M45" s="474"/>
      <c r="N45" s="474"/>
      <c r="O45" s="474"/>
      <c r="P45" s="474"/>
      <c r="Q45" s="474"/>
      <c r="R45" s="474"/>
      <c r="S45" s="474"/>
      <c r="T45" s="474"/>
      <c r="U45" s="474"/>
      <c r="V45" s="474"/>
      <c r="W45" s="474"/>
      <c r="X45" s="474"/>
      <c r="Y45" s="474"/>
    </row>
    <row r="46" spans="1:25" ht="121.5" x14ac:dyDescent="0.3">
      <c r="A46" s="14"/>
      <c r="B46" s="105" t="s">
        <v>210</v>
      </c>
      <c r="C46" s="105" t="s">
        <v>251</v>
      </c>
      <c r="D46" s="29" t="s">
        <v>300</v>
      </c>
      <c r="E46" s="28" t="s">
        <v>301</v>
      </c>
      <c r="F46" s="47" t="s">
        <v>1071</v>
      </c>
      <c r="G46" s="466" t="s">
        <v>857</v>
      </c>
      <c r="H46" s="474"/>
      <c r="I46" s="474"/>
      <c r="J46" s="474"/>
      <c r="K46" s="474"/>
      <c r="L46" s="474"/>
      <c r="M46" s="474"/>
      <c r="N46" s="474"/>
      <c r="O46" s="474"/>
      <c r="P46" s="474"/>
      <c r="Q46" s="474"/>
      <c r="R46" s="474"/>
      <c r="S46" s="474"/>
      <c r="T46" s="474"/>
      <c r="U46" s="474"/>
      <c r="V46" s="474"/>
      <c r="W46" s="474"/>
      <c r="X46" s="474"/>
      <c r="Y46" s="474"/>
    </row>
    <row r="47" spans="1:25" ht="81" x14ac:dyDescent="0.3">
      <c r="A47" s="14"/>
      <c r="B47" s="105" t="s">
        <v>210</v>
      </c>
      <c r="C47" s="105" t="s">
        <v>251</v>
      </c>
      <c r="D47" s="29" t="s">
        <v>302</v>
      </c>
      <c r="E47" s="28" t="s">
        <v>303</v>
      </c>
      <c r="F47" s="47" t="s">
        <v>858</v>
      </c>
      <c r="G47" s="466" t="s">
        <v>857</v>
      </c>
      <c r="H47" s="474"/>
      <c r="I47" s="474"/>
      <c r="J47" s="474"/>
      <c r="K47" s="474"/>
      <c r="L47" s="474"/>
      <c r="M47" s="474"/>
      <c r="N47" s="474"/>
      <c r="O47" s="474"/>
      <c r="P47" s="474"/>
      <c r="Q47" s="474"/>
      <c r="R47" s="474"/>
      <c r="S47" s="474"/>
      <c r="T47" s="474"/>
      <c r="U47" s="474"/>
      <c r="V47" s="474"/>
      <c r="W47" s="474"/>
      <c r="X47" s="474"/>
      <c r="Y47" s="474"/>
    </row>
    <row r="48" spans="1:25" x14ac:dyDescent="0.3">
      <c r="A48" s="14"/>
      <c r="B48" s="105" t="s">
        <v>210</v>
      </c>
      <c r="C48" s="105" t="s">
        <v>304</v>
      </c>
      <c r="D48" s="29" t="s">
        <v>305</v>
      </c>
      <c r="E48" s="28" t="s">
        <v>306</v>
      </c>
      <c r="F48" s="47" t="s">
        <v>820</v>
      </c>
      <c r="G48" s="462"/>
      <c r="H48" s="474"/>
      <c r="I48" s="474"/>
      <c r="J48" s="474"/>
      <c r="K48" s="474"/>
      <c r="L48" s="474"/>
      <c r="M48" s="474"/>
      <c r="N48" s="474"/>
      <c r="O48" s="474"/>
      <c r="P48" s="474"/>
      <c r="Q48" s="474"/>
      <c r="R48" s="474"/>
      <c r="S48" s="474"/>
      <c r="T48" s="474"/>
      <c r="U48" s="474"/>
      <c r="V48" s="474"/>
      <c r="W48" s="474"/>
      <c r="X48" s="474"/>
      <c r="Y48" s="474"/>
    </row>
    <row r="49" spans="1:25" ht="216" x14ac:dyDescent="0.3">
      <c r="A49" s="14"/>
      <c r="B49" s="105" t="s">
        <v>210</v>
      </c>
      <c r="C49" s="105" t="s">
        <v>304</v>
      </c>
      <c r="D49" s="29" t="s">
        <v>307</v>
      </c>
      <c r="E49" s="28" t="s">
        <v>308</v>
      </c>
      <c r="F49" s="47" t="s">
        <v>859</v>
      </c>
      <c r="G49" s="462"/>
      <c r="H49" s="474"/>
      <c r="I49" s="474"/>
      <c r="J49" s="474"/>
      <c r="K49" s="474"/>
      <c r="L49" s="474"/>
      <c r="M49" s="474"/>
      <c r="N49" s="474"/>
      <c r="O49" s="474"/>
      <c r="P49" s="474"/>
      <c r="Q49" s="474"/>
      <c r="R49" s="474"/>
      <c r="S49" s="474"/>
      <c r="T49" s="474"/>
      <c r="U49" s="474"/>
      <c r="V49" s="474"/>
      <c r="W49" s="474"/>
      <c r="X49" s="474"/>
      <c r="Y49" s="474"/>
    </row>
    <row r="50" spans="1:25" ht="324" x14ac:dyDescent="0.3">
      <c r="A50" s="14"/>
      <c r="B50" s="105" t="s">
        <v>210</v>
      </c>
      <c r="C50" s="105" t="s">
        <v>304</v>
      </c>
      <c r="D50" s="29" t="s">
        <v>309</v>
      </c>
      <c r="E50" s="28" t="s">
        <v>310</v>
      </c>
      <c r="F50" s="47" t="s">
        <v>860</v>
      </c>
      <c r="G50" s="462"/>
      <c r="H50" s="474"/>
      <c r="I50" s="474"/>
      <c r="J50" s="474"/>
      <c r="K50" s="474"/>
      <c r="L50" s="474"/>
      <c r="M50" s="474"/>
      <c r="N50" s="474"/>
      <c r="O50" s="474"/>
      <c r="P50" s="474"/>
      <c r="Q50" s="474"/>
      <c r="R50" s="474"/>
      <c r="S50" s="474"/>
      <c r="T50" s="474"/>
      <c r="U50" s="474"/>
      <c r="V50" s="474"/>
      <c r="W50" s="474"/>
      <c r="X50" s="474"/>
      <c r="Y50" s="474"/>
    </row>
    <row r="51" spans="1:25" ht="54" x14ac:dyDescent="0.3">
      <c r="A51" s="14"/>
      <c r="B51" s="105" t="s">
        <v>210</v>
      </c>
      <c r="C51" s="105" t="s">
        <v>304</v>
      </c>
      <c r="D51" s="29" t="s">
        <v>311</v>
      </c>
      <c r="E51" s="28" t="s">
        <v>312</v>
      </c>
      <c r="F51" s="47" t="s">
        <v>861</v>
      </c>
      <c r="G51" s="462"/>
      <c r="H51" s="474"/>
      <c r="I51" s="474"/>
      <c r="J51" s="474"/>
      <c r="K51" s="474"/>
      <c r="L51" s="474"/>
      <c r="M51" s="474"/>
      <c r="N51" s="474"/>
      <c r="O51" s="474"/>
      <c r="P51" s="474"/>
      <c r="Q51" s="474"/>
      <c r="R51" s="474"/>
      <c r="S51" s="474"/>
      <c r="T51" s="474"/>
      <c r="U51" s="474"/>
      <c r="V51" s="474"/>
      <c r="W51" s="474"/>
      <c r="X51" s="474"/>
      <c r="Y51" s="474"/>
    </row>
    <row r="52" spans="1:25" x14ac:dyDescent="0.3">
      <c r="A52" s="14"/>
      <c r="B52" s="105" t="s">
        <v>210</v>
      </c>
      <c r="C52" s="105" t="s">
        <v>304</v>
      </c>
      <c r="D52" s="29" t="s">
        <v>313</v>
      </c>
      <c r="E52" s="28" t="s">
        <v>314</v>
      </c>
      <c r="F52" s="47" t="s">
        <v>862</v>
      </c>
      <c r="G52" s="462"/>
      <c r="H52" s="474"/>
      <c r="I52" s="474"/>
      <c r="J52" s="474"/>
      <c r="K52" s="474"/>
      <c r="L52" s="474"/>
      <c r="M52" s="474"/>
      <c r="N52" s="474"/>
      <c r="O52" s="474"/>
      <c r="P52" s="474"/>
      <c r="Q52" s="474"/>
      <c r="R52" s="474"/>
      <c r="S52" s="474"/>
      <c r="T52" s="474"/>
      <c r="U52" s="474"/>
      <c r="V52" s="474"/>
      <c r="W52" s="474"/>
      <c r="X52" s="474"/>
      <c r="Y52" s="474"/>
    </row>
    <row r="53" spans="1:25" x14ac:dyDescent="0.3">
      <c r="A53" s="14"/>
      <c r="B53" s="105" t="s">
        <v>210</v>
      </c>
      <c r="C53" s="105" t="s">
        <v>304</v>
      </c>
      <c r="D53" s="29" t="s">
        <v>315</v>
      </c>
      <c r="E53" s="28" t="s">
        <v>316</v>
      </c>
      <c r="F53" s="47" t="s">
        <v>863</v>
      </c>
      <c r="G53" s="462"/>
      <c r="H53" s="474"/>
      <c r="I53" s="474"/>
      <c r="J53" s="474"/>
      <c r="K53" s="474"/>
      <c r="L53" s="474"/>
      <c r="M53" s="474"/>
      <c r="N53" s="474"/>
      <c r="O53" s="474"/>
      <c r="P53" s="474"/>
      <c r="Q53" s="474"/>
      <c r="R53" s="474"/>
      <c r="S53" s="474"/>
      <c r="T53" s="474"/>
      <c r="U53" s="474"/>
      <c r="V53" s="474"/>
      <c r="W53" s="474"/>
      <c r="X53" s="474"/>
      <c r="Y53" s="474"/>
    </row>
    <row r="54" spans="1:25" x14ac:dyDescent="0.3">
      <c r="A54" s="14"/>
      <c r="B54" s="105" t="s">
        <v>210</v>
      </c>
      <c r="C54" s="105" t="s">
        <v>304</v>
      </c>
      <c r="D54" s="29" t="s">
        <v>317</v>
      </c>
      <c r="E54" s="28" t="s">
        <v>318</v>
      </c>
      <c r="F54" s="47" t="s">
        <v>780</v>
      </c>
      <c r="G54" s="462"/>
      <c r="H54" s="474"/>
      <c r="I54" s="474"/>
      <c r="J54" s="474"/>
      <c r="K54" s="474"/>
      <c r="L54" s="474"/>
      <c r="M54" s="474"/>
      <c r="N54" s="474"/>
      <c r="O54" s="474"/>
      <c r="P54" s="474"/>
      <c r="Q54" s="474"/>
      <c r="R54" s="474"/>
      <c r="S54" s="474"/>
      <c r="T54" s="474"/>
      <c r="U54" s="474"/>
      <c r="V54" s="474"/>
      <c r="W54" s="474"/>
      <c r="X54" s="474"/>
      <c r="Y54" s="474"/>
    </row>
    <row r="55" spans="1:25" x14ac:dyDescent="0.3">
      <c r="A55" s="14"/>
      <c r="B55" s="105" t="s">
        <v>210</v>
      </c>
      <c r="C55" s="105" t="s">
        <v>304</v>
      </c>
      <c r="D55" s="29" t="s">
        <v>319</v>
      </c>
      <c r="E55" s="28" t="s">
        <v>320</v>
      </c>
      <c r="F55" s="47" t="s">
        <v>864</v>
      </c>
      <c r="G55" s="462"/>
      <c r="H55" s="474"/>
      <c r="I55" s="474"/>
      <c r="J55" s="474"/>
      <c r="K55" s="474"/>
      <c r="L55" s="474"/>
      <c r="M55" s="474"/>
      <c r="N55" s="474"/>
      <c r="O55" s="474"/>
      <c r="P55" s="474"/>
      <c r="Q55" s="474"/>
      <c r="R55" s="474"/>
      <c r="S55" s="474"/>
      <c r="T55" s="474"/>
      <c r="U55" s="474"/>
      <c r="V55" s="474"/>
      <c r="W55" s="474"/>
      <c r="X55" s="474"/>
      <c r="Y55" s="474"/>
    </row>
    <row r="56" spans="1:25" x14ac:dyDescent="0.3">
      <c r="A56" s="14"/>
      <c r="B56" s="105" t="s">
        <v>210</v>
      </c>
      <c r="C56" s="105" t="s">
        <v>304</v>
      </c>
      <c r="D56" s="29" t="s">
        <v>321</v>
      </c>
      <c r="E56" s="28" t="s">
        <v>322</v>
      </c>
      <c r="F56" s="47" t="s">
        <v>865</v>
      </c>
      <c r="G56" s="462"/>
      <c r="H56" s="474"/>
      <c r="I56" s="474"/>
      <c r="J56" s="474"/>
      <c r="K56" s="474"/>
      <c r="L56" s="474"/>
      <c r="M56" s="474"/>
      <c r="N56" s="474"/>
      <c r="O56" s="474"/>
      <c r="P56" s="474"/>
      <c r="Q56" s="474"/>
      <c r="R56" s="474"/>
      <c r="S56" s="474"/>
      <c r="T56" s="474"/>
      <c r="U56" s="474"/>
      <c r="V56" s="474"/>
      <c r="W56" s="474"/>
      <c r="X56" s="474"/>
      <c r="Y56" s="474"/>
    </row>
    <row r="57" spans="1:25" ht="67.5" x14ac:dyDescent="0.3">
      <c r="A57" s="14"/>
      <c r="B57" s="105" t="s">
        <v>210</v>
      </c>
      <c r="C57" s="105" t="s">
        <v>304</v>
      </c>
      <c r="D57" s="29" t="s">
        <v>323</v>
      </c>
      <c r="E57" s="28" t="s">
        <v>324</v>
      </c>
      <c r="F57" s="47" t="s">
        <v>866</v>
      </c>
      <c r="G57" s="462"/>
      <c r="H57" s="474"/>
      <c r="I57" s="474"/>
      <c r="J57" s="474"/>
      <c r="K57" s="474"/>
      <c r="L57" s="474"/>
      <c r="M57" s="474"/>
      <c r="N57" s="474"/>
      <c r="O57" s="474"/>
      <c r="P57" s="474"/>
      <c r="Q57" s="474"/>
      <c r="R57" s="474"/>
      <c r="S57" s="474"/>
      <c r="T57" s="474"/>
      <c r="U57" s="474"/>
      <c r="V57" s="474"/>
      <c r="W57" s="474"/>
      <c r="X57" s="474"/>
      <c r="Y57" s="474"/>
    </row>
    <row r="58" spans="1:25" x14ac:dyDescent="0.3">
      <c r="A58" s="14"/>
      <c r="B58" s="105" t="s">
        <v>210</v>
      </c>
      <c r="C58" s="105" t="s">
        <v>304</v>
      </c>
      <c r="D58" s="29" t="s">
        <v>325</v>
      </c>
      <c r="E58" s="28" t="s">
        <v>326</v>
      </c>
      <c r="F58" s="47" t="s">
        <v>867</v>
      </c>
      <c r="G58" s="462"/>
      <c r="H58" s="474"/>
      <c r="I58" s="474"/>
      <c r="J58" s="474"/>
      <c r="K58" s="474"/>
      <c r="L58" s="474"/>
      <c r="M58" s="474"/>
      <c r="N58" s="474"/>
      <c r="O58" s="474"/>
      <c r="P58" s="474"/>
      <c r="Q58" s="474"/>
      <c r="R58" s="474"/>
      <c r="S58" s="474"/>
      <c r="T58" s="474"/>
      <c r="U58" s="474"/>
      <c r="V58" s="474"/>
      <c r="W58" s="474"/>
      <c r="X58" s="474"/>
      <c r="Y58" s="474"/>
    </row>
    <row r="59" spans="1:25" ht="135.75" thickBot="1" x14ac:dyDescent="0.35">
      <c r="A59" s="14"/>
      <c r="B59" s="106" t="s">
        <v>210</v>
      </c>
      <c r="C59" s="106" t="s">
        <v>304</v>
      </c>
      <c r="D59" s="36" t="s">
        <v>327</v>
      </c>
      <c r="E59" s="37" t="s">
        <v>328</v>
      </c>
      <c r="F59" s="467" t="s">
        <v>868</v>
      </c>
      <c r="G59" s="463"/>
      <c r="H59" s="474"/>
      <c r="I59" s="474"/>
      <c r="J59" s="474"/>
      <c r="K59" s="474"/>
      <c r="L59" s="474"/>
      <c r="M59" s="474"/>
      <c r="N59" s="474"/>
      <c r="O59" s="474"/>
      <c r="P59" s="474"/>
      <c r="Q59" s="474"/>
      <c r="R59" s="474"/>
      <c r="S59" s="474"/>
      <c r="T59" s="474"/>
      <c r="U59" s="474"/>
      <c r="V59" s="474"/>
      <c r="W59" s="474"/>
      <c r="X59" s="474"/>
      <c r="Y59" s="474"/>
    </row>
    <row r="60" spans="1:25" ht="94.5" x14ac:dyDescent="0.3">
      <c r="A60" s="14"/>
      <c r="B60" s="107" t="s">
        <v>329</v>
      </c>
      <c r="C60" s="107" t="s">
        <v>330</v>
      </c>
      <c r="D60" s="39" t="s">
        <v>331</v>
      </c>
      <c r="E60" s="26" t="s">
        <v>332</v>
      </c>
      <c r="F60" s="468" t="s">
        <v>869</v>
      </c>
      <c r="G60" s="464"/>
      <c r="H60" s="474"/>
      <c r="I60" s="474"/>
      <c r="J60" s="474"/>
      <c r="K60" s="474"/>
      <c r="L60" s="474"/>
      <c r="M60" s="474"/>
      <c r="N60" s="474"/>
      <c r="O60" s="474"/>
      <c r="P60" s="474"/>
      <c r="Q60" s="474"/>
      <c r="R60" s="474"/>
      <c r="S60" s="474"/>
      <c r="T60" s="474"/>
      <c r="U60" s="474"/>
      <c r="V60" s="474"/>
      <c r="W60" s="474"/>
      <c r="X60" s="474"/>
      <c r="Y60" s="474"/>
    </row>
    <row r="61" spans="1:25" ht="108" x14ac:dyDescent="0.3">
      <c r="A61" s="14"/>
      <c r="B61" s="105" t="s">
        <v>329</v>
      </c>
      <c r="C61" s="105" t="s">
        <v>330</v>
      </c>
      <c r="D61" s="29" t="s">
        <v>333</v>
      </c>
      <c r="E61" s="28" t="s">
        <v>334</v>
      </c>
      <c r="F61" s="47" t="s">
        <v>870</v>
      </c>
      <c r="G61" s="47" t="s">
        <v>335</v>
      </c>
      <c r="H61" s="474"/>
      <c r="I61" s="474"/>
      <c r="J61" s="474"/>
      <c r="K61" s="474"/>
      <c r="L61" s="474"/>
      <c r="M61" s="474"/>
      <c r="N61" s="474"/>
      <c r="O61" s="474"/>
      <c r="P61" s="474"/>
      <c r="Q61" s="474"/>
      <c r="R61" s="474"/>
      <c r="S61" s="474"/>
      <c r="T61" s="474"/>
      <c r="U61" s="474"/>
      <c r="V61" s="474"/>
      <c r="W61" s="474"/>
      <c r="X61" s="474"/>
      <c r="Y61" s="474"/>
    </row>
    <row r="62" spans="1:25" ht="68.25" thickBot="1" x14ac:dyDescent="0.35">
      <c r="A62" s="14"/>
      <c r="B62" s="473" t="s">
        <v>329</v>
      </c>
      <c r="C62" s="473" t="s">
        <v>330</v>
      </c>
      <c r="D62" s="36" t="s">
        <v>336</v>
      </c>
      <c r="E62" s="37" t="s">
        <v>337</v>
      </c>
      <c r="F62" s="467" t="s">
        <v>871</v>
      </c>
      <c r="G62" s="463"/>
      <c r="H62" s="474"/>
      <c r="I62" s="474"/>
      <c r="J62" s="474"/>
      <c r="K62" s="474"/>
      <c r="L62" s="474"/>
      <c r="M62" s="474"/>
      <c r="N62" s="474"/>
      <c r="O62" s="474"/>
      <c r="P62" s="474"/>
      <c r="Q62" s="474"/>
      <c r="R62" s="474"/>
      <c r="S62" s="474"/>
      <c r="T62" s="474"/>
      <c r="U62" s="474"/>
      <c r="V62" s="474"/>
      <c r="W62" s="474"/>
      <c r="X62" s="474"/>
      <c r="Y62" s="474"/>
    </row>
    <row r="63" spans="1:25" ht="67.5" x14ac:dyDescent="0.3">
      <c r="A63" s="14"/>
      <c r="B63" s="472" t="s">
        <v>338</v>
      </c>
      <c r="C63" s="472" t="s">
        <v>339</v>
      </c>
      <c r="D63" s="39" t="s">
        <v>331</v>
      </c>
      <c r="E63" s="26" t="s">
        <v>332</v>
      </c>
      <c r="F63" s="468" t="s">
        <v>872</v>
      </c>
      <c r="G63" s="468"/>
      <c r="H63" s="474"/>
      <c r="I63" s="474"/>
      <c r="J63" s="474"/>
      <c r="K63" s="474"/>
      <c r="L63" s="474"/>
      <c r="M63" s="474"/>
      <c r="N63" s="474"/>
      <c r="O63" s="474"/>
      <c r="P63" s="474"/>
      <c r="Q63" s="474"/>
      <c r="R63" s="474"/>
      <c r="S63" s="474"/>
      <c r="T63" s="474"/>
      <c r="U63" s="474"/>
      <c r="V63" s="474"/>
      <c r="W63" s="474"/>
      <c r="X63" s="474"/>
      <c r="Y63" s="474"/>
    </row>
    <row r="64" spans="1:25" ht="108" x14ac:dyDescent="0.3">
      <c r="A64" s="14"/>
      <c r="B64" s="105" t="s">
        <v>338</v>
      </c>
      <c r="C64" s="105" t="s">
        <v>339</v>
      </c>
      <c r="D64" s="29" t="s">
        <v>333</v>
      </c>
      <c r="E64" s="28" t="s">
        <v>340</v>
      </c>
      <c r="F64" s="47" t="s">
        <v>873</v>
      </c>
      <c r="G64" s="47"/>
      <c r="H64" s="474"/>
      <c r="I64" s="474"/>
      <c r="J64" s="474"/>
      <c r="K64" s="474"/>
      <c r="L64" s="474"/>
      <c r="M64" s="474"/>
      <c r="N64" s="474"/>
      <c r="O64" s="474"/>
      <c r="P64" s="474"/>
      <c r="Q64" s="474"/>
      <c r="R64" s="474"/>
      <c r="S64" s="474"/>
      <c r="T64" s="474"/>
      <c r="U64" s="474"/>
      <c r="V64" s="474"/>
      <c r="W64" s="474"/>
      <c r="X64" s="474"/>
      <c r="Y64" s="474"/>
    </row>
    <row r="65" spans="1:25" ht="40.5" x14ac:dyDescent="0.3">
      <c r="A65" s="14"/>
      <c r="B65" s="105" t="s">
        <v>338</v>
      </c>
      <c r="C65" s="105" t="s">
        <v>339</v>
      </c>
      <c r="D65" s="29" t="s">
        <v>336</v>
      </c>
      <c r="E65" s="28" t="s">
        <v>337</v>
      </c>
      <c r="F65" s="47" t="s">
        <v>874</v>
      </c>
      <c r="G65" s="47"/>
      <c r="H65" s="474"/>
      <c r="I65" s="474"/>
      <c r="J65" s="474"/>
      <c r="K65" s="474"/>
      <c r="L65" s="474"/>
      <c r="M65" s="474"/>
      <c r="N65" s="474"/>
      <c r="O65" s="474"/>
      <c r="P65" s="474"/>
      <c r="Q65" s="474"/>
      <c r="R65" s="474"/>
      <c r="S65" s="474"/>
      <c r="T65" s="474"/>
      <c r="U65" s="474"/>
      <c r="V65" s="474"/>
      <c r="W65" s="474"/>
      <c r="X65" s="474"/>
      <c r="Y65" s="474"/>
    </row>
    <row r="66" spans="1:25" ht="81" x14ac:dyDescent="0.3">
      <c r="A66" s="14"/>
      <c r="B66" s="105" t="s">
        <v>338</v>
      </c>
      <c r="C66" s="105" t="s">
        <v>339</v>
      </c>
      <c r="D66" s="29" t="s">
        <v>341</v>
      </c>
      <c r="E66" s="28" t="s">
        <v>342</v>
      </c>
      <c r="F66" s="47" t="s">
        <v>875</v>
      </c>
      <c r="G66" s="47" t="s">
        <v>876</v>
      </c>
      <c r="H66" s="474"/>
      <c r="I66" s="474"/>
      <c r="J66" s="474"/>
      <c r="K66" s="474"/>
      <c r="L66" s="474"/>
      <c r="M66" s="474"/>
      <c r="N66" s="474"/>
      <c r="O66" s="474"/>
      <c r="P66" s="474"/>
      <c r="Q66" s="474"/>
      <c r="R66" s="474"/>
      <c r="S66" s="474"/>
      <c r="T66" s="474"/>
      <c r="U66" s="474"/>
      <c r="V66" s="474"/>
      <c r="W66" s="474"/>
      <c r="X66" s="474"/>
      <c r="Y66" s="474"/>
    </row>
    <row r="67" spans="1:25" ht="94.5" x14ac:dyDescent="0.3">
      <c r="A67" s="14"/>
      <c r="B67" s="105" t="s">
        <v>338</v>
      </c>
      <c r="C67" s="105" t="s">
        <v>339</v>
      </c>
      <c r="D67" s="29" t="s">
        <v>343</v>
      </c>
      <c r="E67" s="28" t="s">
        <v>344</v>
      </c>
      <c r="F67" s="47" t="s">
        <v>877</v>
      </c>
      <c r="G67" s="47" t="s">
        <v>878</v>
      </c>
      <c r="H67" s="474"/>
      <c r="I67" s="474"/>
      <c r="J67" s="474"/>
      <c r="K67" s="474"/>
      <c r="L67" s="474"/>
      <c r="M67" s="474"/>
      <c r="N67" s="474"/>
      <c r="O67" s="474"/>
      <c r="P67" s="474"/>
      <c r="Q67" s="474"/>
      <c r="R67" s="474"/>
      <c r="S67" s="474"/>
      <c r="T67" s="474"/>
      <c r="U67" s="474"/>
      <c r="V67" s="474"/>
      <c r="W67" s="474"/>
      <c r="X67" s="474"/>
      <c r="Y67" s="474"/>
    </row>
    <row r="68" spans="1:25" ht="81" x14ac:dyDescent="0.3">
      <c r="A68" s="14"/>
      <c r="B68" s="105" t="s">
        <v>338</v>
      </c>
      <c r="C68" s="105" t="s">
        <v>345</v>
      </c>
      <c r="D68" s="29" t="s">
        <v>331</v>
      </c>
      <c r="E68" s="28" t="s">
        <v>332</v>
      </c>
      <c r="F68" s="47" t="s">
        <v>879</v>
      </c>
      <c r="G68" s="47"/>
      <c r="H68" s="474"/>
      <c r="I68" s="474"/>
      <c r="J68" s="474"/>
      <c r="K68" s="474"/>
      <c r="L68" s="474"/>
      <c r="M68" s="474"/>
      <c r="N68" s="474"/>
      <c r="O68" s="474"/>
      <c r="P68" s="474"/>
      <c r="Q68" s="474"/>
      <c r="R68" s="474"/>
      <c r="S68" s="474"/>
      <c r="T68" s="474"/>
      <c r="U68" s="474"/>
      <c r="V68" s="474"/>
      <c r="W68" s="474"/>
      <c r="X68" s="474"/>
      <c r="Y68" s="474"/>
    </row>
    <row r="69" spans="1:25" ht="108" x14ac:dyDescent="0.3">
      <c r="A69" s="14"/>
      <c r="B69" s="105" t="s">
        <v>338</v>
      </c>
      <c r="C69" s="105" t="s">
        <v>345</v>
      </c>
      <c r="D69" s="29" t="s">
        <v>333</v>
      </c>
      <c r="E69" s="28" t="s">
        <v>334</v>
      </c>
      <c r="F69" s="47" t="s">
        <v>880</v>
      </c>
      <c r="G69" s="47"/>
      <c r="H69" s="474"/>
      <c r="I69" s="474"/>
      <c r="J69" s="474"/>
      <c r="K69" s="474"/>
      <c r="L69" s="474"/>
      <c r="M69" s="474"/>
      <c r="N69" s="474"/>
      <c r="O69" s="474"/>
      <c r="P69" s="474"/>
      <c r="Q69" s="474"/>
      <c r="R69" s="474"/>
      <c r="S69" s="474"/>
      <c r="T69" s="474"/>
      <c r="U69" s="474"/>
      <c r="V69" s="474"/>
      <c r="W69" s="474"/>
      <c r="X69" s="474"/>
      <c r="Y69" s="474"/>
    </row>
    <row r="70" spans="1:25" ht="40.5" x14ac:dyDescent="0.3">
      <c r="A70" s="14"/>
      <c r="B70" s="105" t="s">
        <v>338</v>
      </c>
      <c r="C70" s="105" t="s">
        <v>345</v>
      </c>
      <c r="D70" s="29" t="s">
        <v>336</v>
      </c>
      <c r="E70" s="28" t="s">
        <v>337</v>
      </c>
      <c r="F70" s="47" t="s">
        <v>881</v>
      </c>
      <c r="G70" s="47"/>
      <c r="H70" s="474"/>
      <c r="I70" s="474"/>
      <c r="J70" s="474"/>
      <c r="K70" s="474"/>
      <c r="L70" s="474"/>
      <c r="M70" s="474"/>
      <c r="N70" s="474"/>
      <c r="O70" s="474"/>
      <c r="P70" s="474"/>
      <c r="Q70" s="474"/>
      <c r="R70" s="474"/>
      <c r="S70" s="474"/>
      <c r="T70" s="474"/>
      <c r="U70" s="474"/>
      <c r="V70" s="474"/>
      <c r="W70" s="474"/>
      <c r="X70" s="474"/>
      <c r="Y70" s="474"/>
    </row>
    <row r="71" spans="1:25" ht="67.5" x14ac:dyDescent="0.3">
      <c r="A71" s="14"/>
      <c r="B71" s="105" t="s">
        <v>338</v>
      </c>
      <c r="C71" s="105" t="s">
        <v>345</v>
      </c>
      <c r="D71" s="29" t="s">
        <v>346</v>
      </c>
      <c r="E71" s="28" t="s">
        <v>347</v>
      </c>
      <c r="F71" s="47" t="s">
        <v>882</v>
      </c>
      <c r="G71" s="47" t="s">
        <v>348</v>
      </c>
      <c r="H71" s="474"/>
      <c r="I71" s="474"/>
      <c r="J71" s="474"/>
      <c r="K71" s="474"/>
      <c r="L71" s="474"/>
      <c r="M71" s="474"/>
      <c r="N71" s="474"/>
      <c r="O71" s="474"/>
      <c r="P71" s="474"/>
      <c r="Q71" s="474"/>
      <c r="R71" s="474"/>
      <c r="S71" s="474"/>
      <c r="T71" s="474"/>
      <c r="U71" s="474"/>
      <c r="V71" s="474"/>
      <c r="W71" s="474"/>
      <c r="X71" s="474"/>
      <c r="Y71" s="474"/>
    </row>
    <row r="72" spans="1:25" ht="81" x14ac:dyDescent="0.3">
      <c r="A72" s="14"/>
      <c r="B72" s="105" t="s">
        <v>338</v>
      </c>
      <c r="C72" s="105" t="s">
        <v>345</v>
      </c>
      <c r="D72" s="29" t="s">
        <v>349</v>
      </c>
      <c r="E72" s="28" t="s">
        <v>350</v>
      </c>
      <c r="F72" s="47" t="s">
        <v>883</v>
      </c>
      <c r="G72" s="47" t="s">
        <v>351</v>
      </c>
      <c r="H72" s="474"/>
      <c r="I72" s="474"/>
      <c r="J72" s="474"/>
      <c r="K72" s="474"/>
      <c r="L72" s="474"/>
      <c r="M72" s="474"/>
      <c r="N72" s="474"/>
      <c r="O72" s="474"/>
      <c r="P72" s="474"/>
      <c r="Q72" s="474"/>
      <c r="R72" s="474"/>
      <c r="S72" s="474"/>
      <c r="T72" s="474"/>
      <c r="U72" s="474"/>
      <c r="V72" s="474"/>
      <c r="W72" s="474"/>
      <c r="X72" s="474"/>
      <c r="Y72" s="474"/>
    </row>
    <row r="73" spans="1:25" ht="81" x14ac:dyDescent="0.3">
      <c r="A73" s="14"/>
      <c r="B73" s="105" t="s">
        <v>338</v>
      </c>
      <c r="C73" s="105" t="s">
        <v>352</v>
      </c>
      <c r="D73" s="29" t="s">
        <v>331</v>
      </c>
      <c r="E73" s="28" t="s">
        <v>332</v>
      </c>
      <c r="F73" s="47" t="s">
        <v>884</v>
      </c>
      <c r="G73" s="47"/>
      <c r="H73" s="474"/>
      <c r="I73" s="474"/>
      <c r="J73" s="474"/>
      <c r="K73" s="474"/>
      <c r="L73" s="474"/>
      <c r="M73" s="474"/>
      <c r="N73" s="474"/>
      <c r="O73" s="474"/>
      <c r="P73" s="474"/>
      <c r="Q73" s="474"/>
      <c r="R73" s="474"/>
      <c r="S73" s="474"/>
      <c r="T73" s="474"/>
      <c r="U73" s="474"/>
      <c r="V73" s="474"/>
      <c r="W73" s="474"/>
      <c r="X73" s="474"/>
      <c r="Y73" s="474"/>
    </row>
    <row r="74" spans="1:25" ht="67.5" x14ac:dyDescent="0.3">
      <c r="A74" s="14"/>
      <c r="B74" s="105" t="s">
        <v>338</v>
      </c>
      <c r="C74" s="105" t="s">
        <v>352</v>
      </c>
      <c r="D74" s="29" t="s">
        <v>333</v>
      </c>
      <c r="E74" s="28" t="s">
        <v>334</v>
      </c>
      <c r="F74" s="47" t="s">
        <v>885</v>
      </c>
      <c r="G74" s="47"/>
      <c r="H74" s="474"/>
      <c r="I74" s="474"/>
      <c r="J74" s="474"/>
      <c r="K74" s="474"/>
      <c r="L74" s="474"/>
      <c r="M74" s="474"/>
      <c r="N74" s="474"/>
      <c r="O74" s="474"/>
      <c r="P74" s="474"/>
      <c r="Q74" s="474"/>
      <c r="R74" s="474"/>
      <c r="S74" s="474"/>
      <c r="T74" s="474"/>
      <c r="U74" s="474"/>
      <c r="V74" s="474"/>
      <c r="W74" s="474"/>
      <c r="X74" s="474"/>
      <c r="Y74" s="474"/>
    </row>
    <row r="75" spans="1:25" ht="40.5" x14ac:dyDescent="0.3">
      <c r="A75" s="14"/>
      <c r="B75" s="105" t="s">
        <v>338</v>
      </c>
      <c r="C75" s="105" t="s">
        <v>352</v>
      </c>
      <c r="D75" s="29" t="s">
        <v>336</v>
      </c>
      <c r="E75" s="28" t="s">
        <v>337</v>
      </c>
      <c r="F75" s="47" t="s">
        <v>886</v>
      </c>
      <c r="G75" s="47"/>
      <c r="H75" s="474"/>
      <c r="I75" s="474"/>
      <c r="J75" s="474"/>
      <c r="K75" s="474"/>
      <c r="L75" s="474"/>
      <c r="M75" s="474"/>
      <c r="N75" s="474"/>
      <c r="O75" s="474"/>
      <c r="P75" s="474"/>
      <c r="Q75" s="474"/>
      <c r="R75" s="474"/>
      <c r="S75" s="474"/>
      <c r="T75" s="474"/>
      <c r="U75" s="474"/>
      <c r="V75" s="474"/>
      <c r="W75" s="474"/>
      <c r="X75" s="474"/>
      <c r="Y75" s="474"/>
    </row>
    <row r="76" spans="1:25" ht="108" x14ac:dyDescent="0.3">
      <c r="A76" s="14"/>
      <c r="B76" s="105" t="s">
        <v>338</v>
      </c>
      <c r="C76" s="105" t="s">
        <v>352</v>
      </c>
      <c r="D76" s="29" t="s">
        <v>353</v>
      </c>
      <c r="E76" s="28" t="s">
        <v>354</v>
      </c>
      <c r="F76" s="47" t="s">
        <v>887</v>
      </c>
      <c r="G76" s="47" t="s">
        <v>355</v>
      </c>
      <c r="H76" s="474"/>
      <c r="I76" s="474"/>
      <c r="J76" s="474"/>
      <c r="K76" s="474"/>
      <c r="L76" s="474"/>
      <c r="M76" s="474"/>
      <c r="N76" s="474"/>
      <c r="O76" s="474"/>
      <c r="P76" s="474"/>
      <c r="Q76" s="474"/>
      <c r="R76" s="474"/>
      <c r="S76" s="474"/>
      <c r="T76" s="474"/>
      <c r="U76" s="474"/>
      <c r="V76" s="474"/>
      <c r="W76" s="474"/>
      <c r="X76" s="474"/>
      <c r="Y76" s="474"/>
    </row>
    <row r="77" spans="1:25" ht="81" x14ac:dyDescent="0.3">
      <c r="A77" s="14"/>
      <c r="B77" s="105" t="s">
        <v>338</v>
      </c>
      <c r="C77" s="105" t="s">
        <v>356</v>
      </c>
      <c r="D77" s="29" t="s">
        <v>331</v>
      </c>
      <c r="E77" s="28" t="s">
        <v>332</v>
      </c>
      <c r="F77" s="47" t="s">
        <v>888</v>
      </c>
      <c r="G77" s="47"/>
      <c r="H77" s="474"/>
      <c r="I77" s="474"/>
      <c r="J77" s="474"/>
      <c r="K77" s="474"/>
      <c r="L77" s="474"/>
      <c r="M77" s="474"/>
      <c r="N77" s="474"/>
      <c r="O77" s="474"/>
      <c r="P77" s="474"/>
      <c r="Q77" s="474"/>
      <c r="R77" s="474"/>
      <c r="S77" s="474"/>
      <c r="T77" s="474"/>
      <c r="U77" s="474"/>
      <c r="V77" s="474"/>
      <c r="W77" s="474"/>
      <c r="X77" s="474"/>
      <c r="Y77" s="474"/>
    </row>
    <row r="78" spans="1:25" ht="94.5" x14ac:dyDescent="0.3">
      <c r="A78" s="14"/>
      <c r="B78" s="105" t="s">
        <v>338</v>
      </c>
      <c r="C78" s="105" t="s">
        <v>356</v>
      </c>
      <c r="D78" s="29" t="s">
        <v>333</v>
      </c>
      <c r="E78" s="28" t="s">
        <v>334</v>
      </c>
      <c r="F78" s="47" t="s">
        <v>889</v>
      </c>
      <c r="G78" s="47"/>
      <c r="H78" s="474"/>
      <c r="I78" s="474"/>
      <c r="J78" s="474"/>
      <c r="K78" s="474"/>
      <c r="L78" s="474"/>
      <c r="M78" s="474"/>
      <c r="N78" s="474"/>
      <c r="O78" s="474"/>
      <c r="P78" s="474"/>
      <c r="Q78" s="474"/>
      <c r="R78" s="474"/>
      <c r="S78" s="474"/>
      <c r="T78" s="474"/>
      <c r="U78" s="474"/>
      <c r="V78" s="474"/>
      <c r="W78" s="474"/>
      <c r="X78" s="474"/>
      <c r="Y78" s="474"/>
    </row>
    <row r="79" spans="1:25" ht="40.5" x14ac:dyDescent="0.3">
      <c r="A79" s="14"/>
      <c r="B79" s="105" t="s">
        <v>338</v>
      </c>
      <c r="C79" s="105" t="s">
        <v>356</v>
      </c>
      <c r="D79" s="29" t="s">
        <v>336</v>
      </c>
      <c r="E79" s="28" t="s">
        <v>337</v>
      </c>
      <c r="F79" s="47" t="s">
        <v>890</v>
      </c>
      <c r="G79" s="47"/>
      <c r="H79" s="474"/>
      <c r="I79" s="474"/>
      <c r="J79" s="474"/>
      <c r="K79" s="474"/>
      <c r="L79" s="474"/>
      <c r="M79" s="474"/>
      <c r="N79" s="474"/>
      <c r="O79" s="474"/>
      <c r="P79" s="474"/>
      <c r="Q79" s="474"/>
      <c r="R79" s="474"/>
      <c r="S79" s="474"/>
      <c r="T79" s="474"/>
      <c r="U79" s="474"/>
      <c r="V79" s="474"/>
      <c r="W79" s="474"/>
      <c r="X79" s="474"/>
      <c r="Y79" s="474"/>
    </row>
    <row r="80" spans="1:25" ht="67.5" x14ac:dyDescent="0.3">
      <c r="A80" s="14"/>
      <c r="B80" s="105" t="s">
        <v>338</v>
      </c>
      <c r="C80" s="105" t="s">
        <v>356</v>
      </c>
      <c r="D80" s="29" t="s">
        <v>357</v>
      </c>
      <c r="E80" s="28" t="s">
        <v>358</v>
      </c>
      <c r="F80" s="47" t="s">
        <v>891</v>
      </c>
      <c r="G80" s="47" t="s">
        <v>248</v>
      </c>
      <c r="H80" s="474"/>
      <c r="I80" s="474"/>
      <c r="J80" s="474"/>
      <c r="K80" s="474"/>
      <c r="L80" s="474"/>
      <c r="M80" s="474"/>
      <c r="N80" s="474"/>
      <c r="O80" s="474"/>
      <c r="P80" s="474"/>
      <c r="Q80" s="474"/>
      <c r="R80" s="474"/>
      <c r="S80" s="474"/>
      <c r="T80" s="474"/>
      <c r="U80" s="474"/>
      <c r="V80" s="474"/>
      <c r="W80" s="474"/>
      <c r="X80" s="474"/>
      <c r="Y80" s="474"/>
    </row>
    <row r="81" spans="1:25" ht="27" x14ac:dyDescent="0.3">
      <c r="A81" s="14"/>
      <c r="B81" s="105" t="s">
        <v>338</v>
      </c>
      <c r="C81" s="105" t="s">
        <v>356</v>
      </c>
      <c r="D81" s="29" t="s">
        <v>359</v>
      </c>
      <c r="E81" s="28" t="s">
        <v>360</v>
      </c>
      <c r="F81" s="47" t="s">
        <v>892</v>
      </c>
      <c r="G81" s="47" t="s">
        <v>248</v>
      </c>
      <c r="H81" s="474"/>
      <c r="I81" s="474"/>
      <c r="J81" s="474"/>
      <c r="K81" s="474"/>
      <c r="L81" s="474"/>
      <c r="M81" s="474"/>
      <c r="N81" s="474"/>
      <c r="O81" s="474"/>
      <c r="P81" s="474"/>
      <c r="Q81" s="474"/>
      <c r="R81" s="474"/>
      <c r="S81" s="474"/>
      <c r="T81" s="474"/>
      <c r="U81" s="474"/>
      <c r="V81" s="474"/>
      <c r="W81" s="474"/>
      <c r="X81" s="474"/>
      <c r="Y81" s="474"/>
    </row>
    <row r="82" spans="1:25" ht="81" x14ac:dyDescent="0.3">
      <c r="A82" s="14"/>
      <c r="B82" s="105" t="s">
        <v>338</v>
      </c>
      <c r="C82" s="105" t="s">
        <v>361</v>
      </c>
      <c r="D82" s="29" t="s">
        <v>331</v>
      </c>
      <c r="E82" s="28" t="s">
        <v>332</v>
      </c>
      <c r="F82" s="47" t="s">
        <v>893</v>
      </c>
      <c r="G82" s="47"/>
      <c r="H82" s="474"/>
      <c r="I82" s="474"/>
      <c r="J82" s="474"/>
      <c r="K82" s="474"/>
      <c r="L82" s="474"/>
      <c r="M82" s="474"/>
      <c r="N82" s="474"/>
      <c r="O82" s="474"/>
      <c r="P82" s="474"/>
      <c r="Q82" s="474"/>
      <c r="R82" s="474"/>
      <c r="S82" s="474"/>
      <c r="T82" s="474"/>
      <c r="U82" s="474"/>
      <c r="V82" s="474"/>
      <c r="W82" s="474"/>
      <c r="X82" s="474"/>
      <c r="Y82" s="474"/>
    </row>
    <row r="83" spans="1:25" ht="94.5" x14ac:dyDescent="0.3">
      <c r="A83" s="14"/>
      <c r="B83" s="105" t="s">
        <v>338</v>
      </c>
      <c r="C83" s="105" t="s">
        <v>361</v>
      </c>
      <c r="D83" s="29" t="s">
        <v>333</v>
      </c>
      <c r="E83" s="28" t="s">
        <v>334</v>
      </c>
      <c r="F83" s="47" t="s">
        <v>894</v>
      </c>
      <c r="G83" s="47"/>
      <c r="H83" s="474"/>
      <c r="I83" s="474"/>
      <c r="J83" s="474"/>
      <c r="K83" s="474"/>
      <c r="L83" s="474"/>
      <c r="M83" s="474"/>
      <c r="N83" s="474"/>
      <c r="O83" s="474"/>
      <c r="P83" s="474"/>
      <c r="Q83" s="474"/>
      <c r="R83" s="474"/>
      <c r="S83" s="474"/>
      <c r="T83" s="474"/>
      <c r="U83" s="474"/>
      <c r="V83" s="474"/>
      <c r="W83" s="474"/>
      <c r="X83" s="474"/>
      <c r="Y83" s="474"/>
    </row>
    <row r="84" spans="1:25" ht="40.5" x14ac:dyDescent="0.3">
      <c r="A84" s="14"/>
      <c r="B84" s="105" t="s">
        <v>338</v>
      </c>
      <c r="C84" s="105" t="s">
        <v>361</v>
      </c>
      <c r="D84" s="29" t="s">
        <v>336</v>
      </c>
      <c r="E84" s="28" t="s">
        <v>337</v>
      </c>
      <c r="F84" s="47" t="s">
        <v>895</v>
      </c>
      <c r="G84" s="47"/>
      <c r="H84" s="474"/>
      <c r="I84" s="474"/>
      <c r="J84" s="474"/>
      <c r="K84" s="474"/>
      <c r="L84" s="474"/>
      <c r="M84" s="474"/>
      <c r="N84" s="474"/>
      <c r="O84" s="474"/>
      <c r="P84" s="474"/>
      <c r="Q84" s="474"/>
      <c r="R84" s="474"/>
      <c r="S84" s="474"/>
      <c r="T84" s="474"/>
      <c r="U84" s="474"/>
      <c r="V84" s="474"/>
      <c r="W84" s="474"/>
      <c r="X84" s="474"/>
      <c r="Y84" s="474"/>
    </row>
    <row r="85" spans="1:25" ht="337.5" x14ac:dyDescent="0.3">
      <c r="A85" s="14"/>
      <c r="B85" s="105" t="s">
        <v>338</v>
      </c>
      <c r="C85" s="105" t="s">
        <v>361</v>
      </c>
      <c r="D85" s="29" t="s">
        <v>362</v>
      </c>
      <c r="E85" s="30" t="s">
        <v>363</v>
      </c>
      <c r="F85" s="47" t="s">
        <v>896</v>
      </c>
      <c r="G85" s="47" t="s">
        <v>364</v>
      </c>
      <c r="H85" s="474"/>
      <c r="I85" s="474"/>
      <c r="J85" s="474"/>
      <c r="K85" s="474"/>
      <c r="L85" s="474"/>
      <c r="M85" s="474"/>
      <c r="N85" s="474"/>
      <c r="O85" s="474"/>
      <c r="P85" s="474"/>
      <c r="Q85" s="474"/>
      <c r="R85" s="474"/>
      <c r="S85" s="474"/>
      <c r="T85" s="474"/>
      <c r="U85" s="474"/>
      <c r="V85" s="474"/>
      <c r="W85" s="474"/>
      <c r="X85" s="474"/>
      <c r="Y85" s="474"/>
    </row>
    <row r="86" spans="1:25" ht="54" x14ac:dyDescent="0.3">
      <c r="A86" s="14"/>
      <c r="B86" s="105" t="s">
        <v>338</v>
      </c>
      <c r="C86" s="105" t="s">
        <v>361</v>
      </c>
      <c r="D86" s="29" t="s">
        <v>365</v>
      </c>
      <c r="E86" s="28" t="s">
        <v>366</v>
      </c>
      <c r="F86" s="47" t="s">
        <v>897</v>
      </c>
      <c r="G86" s="47" t="s">
        <v>367</v>
      </c>
      <c r="H86" s="474"/>
      <c r="I86" s="474"/>
      <c r="J86" s="474"/>
      <c r="K86" s="474"/>
      <c r="L86" s="474"/>
      <c r="M86" s="474"/>
      <c r="N86" s="474"/>
      <c r="O86" s="474"/>
      <c r="P86" s="474"/>
      <c r="Q86" s="474"/>
      <c r="R86" s="474"/>
      <c r="S86" s="474"/>
      <c r="T86" s="474"/>
      <c r="U86" s="474"/>
      <c r="V86" s="474"/>
      <c r="W86" s="474"/>
      <c r="X86" s="474"/>
      <c r="Y86" s="474"/>
    </row>
    <row r="87" spans="1:25" ht="54" x14ac:dyDescent="0.3">
      <c r="A87" s="14"/>
      <c r="B87" s="105" t="s">
        <v>338</v>
      </c>
      <c r="C87" s="105" t="s">
        <v>361</v>
      </c>
      <c r="D87" s="29" t="s">
        <v>368</v>
      </c>
      <c r="E87" s="28" t="s">
        <v>369</v>
      </c>
      <c r="F87" s="47" t="s">
        <v>898</v>
      </c>
      <c r="G87" s="47" t="s">
        <v>364</v>
      </c>
      <c r="H87" s="474"/>
      <c r="I87" s="474"/>
      <c r="J87" s="474"/>
      <c r="K87" s="474"/>
      <c r="L87" s="474"/>
      <c r="M87" s="474"/>
      <c r="N87" s="474"/>
      <c r="O87" s="474"/>
      <c r="P87" s="474"/>
      <c r="Q87" s="474"/>
      <c r="R87" s="474"/>
      <c r="S87" s="474"/>
      <c r="T87" s="474"/>
      <c r="U87" s="474"/>
      <c r="V87" s="474"/>
      <c r="W87" s="474"/>
      <c r="X87" s="474"/>
      <c r="Y87" s="474"/>
    </row>
    <row r="88" spans="1:25" ht="94.5" x14ac:dyDescent="0.3">
      <c r="A88" s="14"/>
      <c r="B88" s="105" t="s">
        <v>338</v>
      </c>
      <c r="C88" s="105" t="s">
        <v>370</v>
      </c>
      <c r="D88" s="29" t="s">
        <v>331</v>
      </c>
      <c r="E88" s="28" t="s">
        <v>332</v>
      </c>
      <c r="F88" s="47" t="s">
        <v>899</v>
      </c>
      <c r="G88" s="47"/>
      <c r="H88" s="474"/>
      <c r="I88" s="474"/>
      <c r="J88" s="474"/>
      <c r="K88" s="474"/>
      <c r="L88" s="474"/>
      <c r="M88" s="474"/>
      <c r="N88" s="474"/>
      <c r="O88" s="474"/>
      <c r="P88" s="474"/>
      <c r="Q88" s="474"/>
      <c r="R88" s="474"/>
      <c r="S88" s="474"/>
      <c r="T88" s="474"/>
      <c r="U88" s="474"/>
      <c r="V88" s="474"/>
      <c r="W88" s="474"/>
      <c r="X88" s="474"/>
      <c r="Y88" s="474"/>
    </row>
    <row r="89" spans="1:25" ht="94.5" x14ac:dyDescent="0.3">
      <c r="A89" s="14"/>
      <c r="B89" s="105" t="s">
        <v>338</v>
      </c>
      <c r="C89" s="105" t="s">
        <v>370</v>
      </c>
      <c r="D89" s="29" t="s">
        <v>333</v>
      </c>
      <c r="E89" s="28" t="s">
        <v>334</v>
      </c>
      <c r="F89" s="47" t="s">
        <v>900</v>
      </c>
      <c r="G89" s="47"/>
      <c r="H89" s="474"/>
      <c r="I89" s="474"/>
      <c r="J89" s="474"/>
      <c r="K89" s="474"/>
      <c r="L89" s="474"/>
      <c r="M89" s="474"/>
      <c r="N89" s="474"/>
      <c r="O89" s="474"/>
      <c r="P89" s="474"/>
      <c r="Q89" s="474"/>
      <c r="R89" s="474"/>
      <c r="S89" s="474"/>
      <c r="T89" s="474"/>
      <c r="U89" s="474"/>
      <c r="V89" s="474"/>
      <c r="W89" s="474"/>
      <c r="X89" s="474"/>
      <c r="Y89" s="474"/>
    </row>
    <row r="90" spans="1:25" ht="40.5" x14ac:dyDescent="0.3">
      <c r="A90" s="14"/>
      <c r="B90" s="105" t="s">
        <v>338</v>
      </c>
      <c r="C90" s="105" t="s">
        <v>370</v>
      </c>
      <c r="D90" s="29" t="s">
        <v>336</v>
      </c>
      <c r="E90" s="28" t="s">
        <v>337</v>
      </c>
      <c r="F90" s="47" t="s">
        <v>901</v>
      </c>
      <c r="G90" s="47"/>
      <c r="H90" s="474"/>
      <c r="I90" s="474"/>
      <c r="J90" s="474"/>
      <c r="K90" s="474"/>
      <c r="L90" s="474"/>
      <c r="M90" s="474"/>
      <c r="N90" s="474"/>
      <c r="O90" s="474"/>
      <c r="P90" s="474"/>
      <c r="Q90" s="474"/>
      <c r="R90" s="474"/>
      <c r="S90" s="474"/>
      <c r="T90" s="474"/>
      <c r="U90" s="474"/>
      <c r="V90" s="474"/>
      <c r="W90" s="474"/>
      <c r="X90" s="474"/>
      <c r="Y90" s="474"/>
    </row>
    <row r="91" spans="1:25" ht="27" x14ac:dyDescent="0.3">
      <c r="A91" s="14"/>
      <c r="B91" s="105" t="s">
        <v>338</v>
      </c>
      <c r="C91" s="105" t="s">
        <v>370</v>
      </c>
      <c r="D91" s="29" t="s">
        <v>371</v>
      </c>
      <c r="E91" s="28" t="s">
        <v>372</v>
      </c>
      <c r="F91" s="47" t="s">
        <v>902</v>
      </c>
      <c r="G91" s="47" t="s">
        <v>373</v>
      </c>
      <c r="H91" s="474"/>
      <c r="I91" s="474"/>
      <c r="J91" s="474"/>
      <c r="K91" s="474"/>
      <c r="L91" s="474"/>
      <c r="M91" s="474"/>
      <c r="N91" s="474"/>
      <c r="O91" s="474"/>
      <c r="P91" s="474"/>
      <c r="Q91" s="474"/>
      <c r="R91" s="474"/>
      <c r="S91" s="474"/>
      <c r="T91" s="474"/>
      <c r="U91" s="474"/>
      <c r="V91" s="474"/>
      <c r="W91" s="474"/>
      <c r="X91" s="474"/>
      <c r="Y91" s="474"/>
    </row>
    <row r="92" spans="1:25" ht="54" x14ac:dyDescent="0.3">
      <c r="A92" s="14"/>
      <c r="B92" s="105" t="s">
        <v>338</v>
      </c>
      <c r="C92" s="105" t="s">
        <v>370</v>
      </c>
      <c r="D92" s="29" t="s">
        <v>374</v>
      </c>
      <c r="E92" s="28" t="s">
        <v>375</v>
      </c>
      <c r="F92" s="47" t="s">
        <v>903</v>
      </c>
      <c r="G92" s="47" t="s">
        <v>376</v>
      </c>
      <c r="H92" s="474"/>
      <c r="I92" s="474"/>
      <c r="J92" s="474"/>
      <c r="K92" s="474"/>
      <c r="L92" s="474"/>
      <c r="M92" s="474"/>
      <c r="N92" s="474"/>
      <c r="O92" s="474"/>
      <c r="P92" s="474"/>
      <c r="Q92" s="474"/>
      <c r="R92" s="474"/>
      <c r="S92" s="474"/>
      <c r="T92" s="474"/>
      <c r="U92" s="474"/>
      <c r="V92" s="474"/>
      <c r="W92" s="474"/>
      <c r="X92" s="474"/>
      <c r="Y92" s="474"/>
    </row>
    <row r="93" spans="1:25" ht="40.5" x14ac:dyDescent="0.3">
      <c r="A93" s="14"/>
      <c r="B93" s="105" t="s">
        <v>338</v>
      </c>
      <c r="C93" s="105" t="s">
        <v>370</v>
      </c>
      <c r="D93" s="29" t="s">
        <v>377</v>
      </c>
      <c r="E93" s="28" t="s">
        <v>378</v>
      </c>
      <c r="F93" s="47" t="s">
        <v>904</v>
      </c>
      <c r="G93" s="47" t="s">
        <v>379</v>
      </c>
      <c r="H93" s="474"/>
      <c r="I93" s="474"/>
      <c r="J93" s="474"/>
      <c r="K93" s="474"/>
      <c r="L93" s="474"/>
      <c r="M93" s="474"/>
      <c r="N93" s="474"/>
      <c r="O93" s="474"/>
      <c r="P93" s="474"/>
      <c r="Q93" s="474"/>
      <c r="R93" s="474"/>
      <c r="S93" s="474"/>
      <c r="T93" s="474"/>
      <c r="U93" s="474"/>
      <c r="V93" s="474"/>
      <c r="W93" s="474"/>
      <c r="X93" s="474"/>
      <c r="Y93" s="474"/>
    </row>
    <row r="94" spans="1:25" ht="67.5" x14ac:dyDescent="0.3">
      <c r="A94" s="14"/>
      <c r="B94" s="105" t="s">
        <v>338</v>
      </c>
      <c r="C94" s="105" t="s">
        <v>380</v>
      </c>
      <c r="D94" s="29" t="s">
        <v>331</v>
      </c>
      <c r="E94" s="28" t="s">
        <v>332</v>
      </c>
      <c r="F94" s="47" t="s">
        <v>905</v>
      </c>
      <c r="G94" s="47"/>
      <c r="H94" s="474"/>
      <c r="I94" s="474"/>
      <c r="J94" s="474"/>
      <c r="K94" s="474"/>
      <c r="L94" s="474"/>
      <c r="M94" s="474"/>
      <c r="N94" s="474"/>
      <c r="O94" s="474"/>
      <c r="P94" s="474"/>
      <c r="Q94" s="474"/>
      <c r="R94" s="474"/>
      <c r="S94" s="474"/>
      <c r="T94" s="474"/>
      <c r="U94" s="474"/>
      <c r="V94" s="474"/>
      <c r="W94" s="474"/>
      <c r="X94" s="474"/>
      <c r="Y94" s="474"/>
    </row>
    <row r="95" spans="1:25" ht="81" x14ac:dyDescent="0.3">
      <c r="A95" s="14"/>
      <c r="B95" s="105" t="s">
        <v>338</v>
      </c>
      <c r="C95" s="105" t="s">
        <v>380</v>
      </c>
      <c r="D95" s="29" t="s">
        <v>333</v>
      </c>
      <c r="E95" s="28" t="s">
        <v>334</v>
      </c>
      <c r="F95" s="47" t="s">
        <v>906</v>
      </c>
      <c r="G95" s="47"/>
      <c r="H95" s="474"/>
      <c r="I95" s="474"/>
      <c r="J95" s="474"/>
      <c r="K95" s="474"/>
      <c r="L95" s="474"/>
      <c r="M95" s="474"/>
      <c r="N95" s="474"/>
      <c r="O95" s="474"/>
      <c r="P95" s="474"/>
      <c r="Q95" s="474"/>
      <c r="R95" s="474"/>
      <c r="S95" s="474"/>
      <c r="T95" s="474"/>
      <c r="U95" s="474"/>
      <c r="V95" s="474"/>
      <c r="W95" s="474"/>
      <c r="X95" s="474"/>
      <c r="Y95" s="474"/>
    </row>
    <row r="96" spans="1:25" ht="40.5" x14ac:dyDescent="0.3">
      <c r="A96" s="14"/>
      <c r="B96" s="105" t="s">
        <v>338</v>
      </c>
      <c r="C96" s="105" t="s">
        <v>380</v>
      </c>
      <c r="D96" s="29" t="s">
        <v>336</v>
      </c>
      <c r="E96" s="28" t="s">
        <v>337</v>
      </c>
      <c r="F96" s="47" t="s">
        <v>907</v>
      </c>
      <c r="G96" s="47"/>
      <c r="H96" s="474"/>
      <c r="I96" s="474"/>
      <c r="J96" s="474"/>
      <c r="K96" s="474"/>
      <c r="L96" s="474"/>
      <c r="M96" s="474"/>
      <c r="N96" s="474"/>
      <c r="O96" s="474"/>
      <c r="P96" s="474"/>
      <c r="Q96" s="474"/>
      <c r="R96" s="474"/>
      <c r="S96" s="474"/>
      <c r="T96" s="474"/>
      <c r="U96" s="474"/>
      <c r="V96" s="474"/>
      <c r="W96" s="474"/>
      <c r="X96" s="474"/>
      <c r="Y96" s="474"/>
    </row>
    <row r="97" spans="1:25" ht="54" x14ac:dyDescent="0.3">
      <c r="A97" s="14"/>
      <c r="B97" s="105" t="s">
        <v>338</v>
      </c>
      <c r="C97" s="105" t="s">
        <v>380</v>
      </c>
      <c r="D97" s="29" t="s">
        <v>381</v>
      </c>
      <c r="E97" s="28" t="s">
        <v>382</v>
      </c>
      <c r="F97" s="47" t="s">
        <v>908</v>
      </c>
      <c r="G97" s="47" t="s">
        <v>383</v>
      </c>
      <c r="H97" s="474"/>
      <c r="I97" s="474"/>
      <c r="J97" s="474"/>
      <c r="K97" s="474"/>
      <c r="L97" s="474"/>
      <c r="M97" s="474"/>
      <c r="N97" s="474"/>
      <c r="O97" s="474"/>
      <c r="P97" s="474"/>
      <c r="Q97" s="474"/>
      <c r="R97" s="474"/>
      <c r="S97" s="474"/>
      <c r="T97" s="474"/>
      <c r="U97" s="474"/>
      <c r="V97" s="474"/>
      <c r="W97" s="474"/>
      <c r="X97" s="474"/>
      <c r="Y97" s="474"/>
    </row>
    <row r="98" spans="1:25" ht="54" x14ac:dyDescent="0.3">
      <c r="A98" s="14"/>
      <c r="B98" s="105" t="s">
        <v>338</v>
      </c>
      <c r="C98" s="105" t="s">
        <v>380</v>
      </c>
      <c r="D98" s="29" t="s">
        <v>384</v>
      </c>
      <c r="E98" s="28" t="s">
        <v>385</v>
      </c>
      <c r="F98" s="47" t="s">
        <v>909</v>
      </c>
      <c r="G98" s="47" t="s">
        <v>383</v>
      </c>
      <c r="H98" s="474"/>
      <c r="I98" s="474"/>
      <c r="J98" s="474"/>
      <c r="K98" s="474"/>
      <c r="L98" s="474"/>
      <c r="M98" s="474"/>
      <c r="N98" s="474"/>
      <c r="O98" s="474"/>
      <c r="P98" s="474"/>
      <c r="Q98" s="474"/>
      <c r="R98" s="474"/>
      <c r="S98" s="474"/>
      <c r="T98" s="474"/>
      <c r="U98" s="474"/>
      <c r="V98" s="474"/>
      <c r="W98" s="474"/>
      <c r="X98" s="474"/>
      <c r="Y98" s="474"/>
    </row>
    <row r="99" spans="1:25" ht="81" x14ac:dyDescent="0.3">
      <c r="A99" s="14"/>
      <c r="B99" s="105" t="s">
        <v>338</v>
      </c>
      <c r="C99" s="105" t="s">
        <v>380</v>
      </c>
      <c r="D99" s="29" t="s">
        <v>386</v>
      </c>
      <c r="E99" s="28" t="s">
        <v>387</v>
      </c>
      <c r="F99" s="47" t="s">
        <v>910</v>
      </c>
      <c r="G99" s="47" t="s">
        <v>388</v>
      </c>
      <c r="H99" s="474"/>
      <c r="I99" s="474"/>
      <c r="J99" s="474"/>
      <c r="K99" s="474"/>
      <c r="L99" s="474"/>
      <c r="M99" s="474"/>
      <c r="N99" s="474"/>
      <c r="O99" s="474"/>
      <c r="P99" s="474"/>
      <c r="Q99" s="474"/>
      <c r="R99" s="474"/>
      <c r="S99" s="474"/>
      <c r="T99" s="474"/>
      <c r="U99" s="474"/>
      <c r="V99" s="474"/>
      <c r="W99" s="474"/>
      <c r="X99" s="474"/>
      <c r="Y99" s="474"/>
    </row>
    <row r="100" spans="1:25" ht="54" x14ac:dyDescent="0.3">
      <c r="A100" s="14"/>
      <c r="B100" s="105" t="s">
        <v>338</v>
      </c>
      <c r="C100" s="105" t="s">
        <v>380</v>
      </c>
      <c r="D100" s="29" t="s">
        <v>389</v>
      </c>
      <c r="E100" s="28" t="s">
        <v>390</v>
      </c>
      <c r="F100" s="47" t="s">
        <v>911</v>
      </c>
      <c r="G100" s="47" t="s">
        <v>391</v>
      </c>
      <c r="H100" s="474"/>
      <c r="I100" s="474"/>
      <c r="J100" s="474"/>
      <c r="K100" s="474"/>
      <c r="L100" s="474"/>
      <c r="M100" s="474"/>
      <c r="N100" s="474"/>
      <c r="O100" s="474"/>
      <c r="P100" s="474"/>
      <c r="Q100" s="474"/>
      <c r="R100" s="474"/>
      <c r="S100" s="474"/>
      <c r="T100" s="474"/>
      <c r="U100" s="474"/>
      <c r="V100" s="474"/>
      <c r="W100" s="474"/>
      <c r="X100" s="474"/>
      <c r="Y100" s="474"/>
    </row>
    <row r="101" spans="1:25" ht="67.5" x14ac:dyDescent="0.3">
      <c r="A101" s="14"/>
      <c r="B101" s="105" t="s">
        <v>338</v>
      </c>
      <c r="C101" s="105" t="s">
        <v>392</v>
      </c>
      <c r="D101" s="29" t="s">
        <v>331</v>
      </c>
      <c r="E101" s="28" t="s">
        <v>332</v>
      </c>
      <c r="F101" s="47" t="s">
        <v>912</v>
      </c>
      <c r="G101" s="47"/>
      <c r="H101" s="474"/>
      <c r="I101" s="474"/>
      <c r="J101" s="474"/>
      <c r="K101" s="474"/>
      <c r="L101" s="474"/>
      <c r="M101" s="474"/>
      <c r="N101" s="474"/>
      <c r="O101" s="474"/>
      <c r="P101" s="474"/>
      <c r="Q101" s="474"/>
      <c r="R101" s="474"/>
      <c r="S101" s="474"/>
      <c r="T101" s="474"/>
      <c r="U101" s="474"/>
      <c r="V101" s="474"/>
      <c r="W101" s="474"/>
      <c r="X101" s="474"/>
      <c r="Y101" s="474"/>
    </row>
    <row r="102" spans="1:25" ht="108" x14ac:dyDescent="0.3">
      <c r="A102" s="14"/>
      <c r="B102" s="105" t="s">
        <v>338</v>
      </c>
      <c r="C102" s="105" t="s">
        <v>392</v>
      </c>
      <c r="D102" s="29" t="s">
        <v>333</v>
      </c>
      <c r="E102" s="28" t="s">
        <v>334</v>
      </c>
      <c r="F102" s="47" t="s">
        <v>913</v>
      </c>
      <c r="G102" s="47"/>
      <c r="H102" s="474"/>
      <c r="I102" s="474"/>
      <c r="J102" s="474"/>
      <c r="K102" s="474"/>
      <c r="L102" s="474"/>
      <c r="M102" s="474"/>
      <c r="N102" s="474"/>
      <c r="O102" s="474"/>
      <c r="P102" s="474"/>
      <c r="Q102" s="474"/>
      <c r="R102" s="474"/>
      <c r="S102" s="474"/>
      <c r="T102" s="474"/>
      <c r="U102" s="474"/>
      <c r="V102" s="474"/>
      <c r="W102" s="474"/>
      <c r="X102" s="474"/>
      <c r="Y102" s="474"/>
    </row>
    <row r="103" spans="1:25" ht="40.5" x14ac:dyDescent="0.3">
      <c r="A103" s="14"/>
      <c r="B103" s="105" t="s">
        <v>338</v>
      </c>
      <c r="C103" s="105" t="s">
        <v>392</v>
      </c>
      <c r="D103" s="29" t="s">
        <v>336</v>
      </c>
      <c r="E103" s="28" t="s">
        <v>337</v>
      </c>
      <c r="F103" s="47" t="s">
        <v>907</v>
      </c>
      <c r="G103" s="47"/>
      <c r="H103" s="474"/>
      <c r="I103" s="474"/>
      <c r="J103" s="474"/>
      <c r="K103" s="474"/>
      <c r="L103" s="474"/>
      <c r="M103" s="474"/>
      <c r="N103" s="474"/>
      <c r="O103" s="474"/>
      <c r="P103" s="474"/>
      <c r="Q103" s="474"/>
      <c r="R103" s="474"/>
      <c r="S103" s="474"/>
      <c r="T103" s="474"/>
      <c r="U103" s="474"/>
      <c r="V103" s="474"/>
      <c r="W103" s="474"/>
      <c r="X103" s="474"/>
      <c r="Y103" s="474"/>
    </row>
    <row r="104" spans="1:25" ht="67.5" x14ac:dyDescent="0.3">
      <c r="A104" s="14"/>
      <c r="B104" s="105" t="s">
        <v>338</v>
      </c>
      <c r="C104" s="105" t="s">
        <v>392</v>
      </c>
      <c r="D104" s="29" t="s">
        <v>393</v>
      </c>
      <c r="E104" s="28" t="s">
        <v>394</v>
      </c>
      <c r="F104" s="47" t="s">
        <v>914</v>
      </c>
      <c r="G104" s="47" t="s">
        <v>395</v>
      </c>
      <c r="H104" s="474"/>
      <c r="I104" s="474"/>
      <c r="J104" s="474"/>
      <c r="K104" s="474"/>
      <c r="L104" s="474"/>
      <c r="M104" s="474"/>
      <c r="N104" s="474"/>
      <c r="O104" s="474"/>
      <c r="P104" s="474"/>
      <c r="Q104" s="474"/>
      <c r="R104" s="474"/>
      <c r="S104" s="474"/>
      <c r="T104" s="474"/>
      <c r="U104" s="474"/>
      <c r="V104" s="474"/>
      <c r="W104" s="474"/>
      <c r="X104" s="474"/>
      <c r="Y104" s="474"/>
    </row>
    <row r="105" spans="1:25" ht="67.5" x14ac:dyDescent="0.3">
      <c r="A105" s="14"/>
      <c r="B105" s="105" t="s">
        <v>338</v>
      </c>
      <c r="C105" s="105" t="s">
        <v>392</v>
      </c>
      <c r="D105" s="29" t="s">
        <v>396</v>
      </c>
      <c r="E105" s="28" t="s">
        <v>397</v>
      </c>
      <c r="F105" s="47" t="s">
        <v>914</v>
      </c>
      <c r="G105" s="47" t="s">
        <v>395</v>
      </c>
      <c r="H105" s="474"/>
      <c r="I105" s="474"/>
      <c r="J105" s="474"/>
      <c r="K105" s="474"/>
      <c r="L105" s="474"/>
      <c r="M105" s="474"/>
      <c r="N105" s="474"/>
      <c r="O105" s="474"/>
      <c r="P105" s="474"/>
      <c r="Q105" s="474"/>
      <c r="R105" s="474"/>
      <c r="S105" s="474"/>
      <c r="T105" s="474"/>
      <c r="U105" s="474"/>
      <c r="V105" s="474"/>
      <c r="W105" s="474"/>
      <c r="X105" s="474"/>
      <c r="Y105" s="474"/>
    </row>
    <row r="106" spans="1:25" ht="67.5" x14ac:dyDescent="0.3">
      <c r="A106" s="14"/>
      <c r="B106" s="105" t="s">
        <v>338</v>
      </c>
      <c r="C106" s="105" t="s">
        <v>392</v>
      </c>
      <c r="D106" s="29" t="s">
        <v>398</v>
      </c>
      <c r="E106" s="28" t="s">
        <v>399</v>
      </c>
      <c r="F106" s="47" t="s">
        <v>914</v>
      </c>
      <c r="G106" s="47" t="s">
        <v>395</v>
      </c>
      <c r="H106" s="474"/>
      <c r="I106" s="474"/>
      <c r="J106" s="474"/>
      <c r="K106" s="474"/>
      <c r="L106" s="474"/>
      <c r="M106" s="474"/>
      <c r="N106" s="474"/>
      <c r="O106" s="474"/>
      <c r="P106" s="474"/>
      <c r="Q106" s="474"/>
      <c r="R106" s="474"/>
      <c r="S106" s="474"/>
      <c r="T106" s="474"/>
      <c r="U106" s="474"/>
      <c r="V106" s="474"/>
      <c r="W106" s="474"/>
      <c r="X106" s="474"/>
      <c r="Y106" s="474"/>
    </row>
    <row r="107" spans="1:25" ht="54" x14ac:dyDescent="0.3">
      <c r="A107" s="14"/>
      <c r="B107" s="105" t="s">
        <v>338</v>
      </c>
      <c r="C107" s="105" t="s">
        <v>392</v>
      </c>
      <c r="D107" s="29" t="s">
        <v>400</v>
      </c>
      <c r="E107" s="28" t="s">
        <v>401</v>
      </c>
      <c r="F107" s="47" t="s">
        <v>898</v>
      </c>
      <c r="G107" s="47" t="s">
        <v>402</v>
      </c>
      <c r="H107" s="474"/>
      <c r="I107" s="474"/>
      <c r="J107" s="474"/>
      <c r="K107" s="474"/>
      <c r="L107" s="474"/>
      <c r="M107" s="474"/>
      <c r="N107" s="474"/>
      <c r="O107" s="474"/>
      <c r="P107" s="474"/>
      <c r="Q107" s="474"/>
      <c r="R107" s="474"/>
      <c r="S107" s="474"/>
      <c r="T107" s="474"/>
      <c r="U107" s="474"/>
      <c r="V107" s="474"/>
      <c r="W107" s="474"/>
      <c r="X107" s="474"/>
      <c r="Y107" s="474"/>
    </row>
    <row r="108" spans="1:25" ht="54" x14ac:dyDescent="0.3">
      <c r="A108" s="14"/>
      <c r="B108" s="105" t="s">
        <v>338</v>
      </c>
      <c r="C108" s="105" t="s">
        <v>392</v>
      </c>
      <c r="D108" s="29" t="s">
        <v>403</v>
      </c>
      <c r="E108" s="28" t="s">
        <v>404</v>
      </c>
      <c r="F108" s="47" t="s">
        <v>915</v>
      </c>
      <c r="G108" s="47" t="s">
        <v>402</v>
      </c>
      <c r="H108" s="474"/>
      <c r="I108" s="474"/>
      <c r="J108" s="474"/>
      <c r="K108" s="474"/>
      <c r="L108" s="474"/>
      <c r="M108" s="474"/>
      <c r="N108" s="474"/>
      <c r="O108" s="474"/>
      <c r="P108" s="474"/>
      <c r="Q108" s="474"/>
      <c r="R108" s="474"/>
      <c r="S108" s="474"/>
      <c r="T108" s="474"/>
      <c r="U108" s="474"/>
      <c r="V108" s="474"/>
      <c r="W108" s="474"/>
      <c r="X108" s="474"/>
      <c r="Y108" s="474"/>
    </row>
    <row r="109" spans="1:25" ht="40.5" x14ac:dyDescent="0.3">
      <c r="A109" s="14"/>
      <c r="B109" s="105" t="s">
        <v>338</v>
      </c>
      <c r="C109" s="105" t="s">
        <v>392</v>
      </c>
      <c r="D109" s="29" t="s">
        <v>405</v>
      </c>
      <c r="E109" s="28" t="s">
        <v>406</v>
      </c>
      <c r="F109" s="47" t="s">
        <v>915</v>
      </c>
      <c r="G109" s="47" t="s">
        <v>407</v>
      </c>
      <c r="H109" s="474"/>
      <c r="I109" s="474"/>
      <c r="J109" s="474"/>
      <c r="K109" s="474"/>
      <c r="L109" s="474"/>
      <c r="M109" s="474"/>
      <c r="N109" s="474"/>
      <c r="O109" s="474"/>
      <c r="P109" s="474"/>
      <c r="Q109" s="474"/>
      <c r="R109" s="474"/>
      <c r="S109" s="474"/>
      <c r="T109" s="474"/>
      <c r="U109" s="474"/>
      <c r="V109" s="474"/>
      <c r="W109" s="474"/>
      <c r="X109" s="474"/>
      <c r="Y109" s="474"/>
    </row>
    <row r="110" spans="1:25" ht="67.5" x14ac:dyDescent="0.3">
      <c r="A110" s="14"/>
      <c r="B110" s="105" t="s">
        <v>338</v>
      </c>
      <c r="C110" s="105" t="s">
        <v>392</v>
      </c>
      <c r="D110" s="29" t="s">
        <v>408</v>
      </c>
      <c r="E110" s="28" t="s">
        <v>409</v>
      </c>
      <c r="F110" s="47" t="s">
        <v>915</v>
      </c>
      <c r="G110" s="47" t="s">
        <v>395</v>
      </c>
      <c r="H110" s="474"/>
      <c r="I110" s="474"/>
      <c r="J110" s="474"/>
      <c r="K110" s="474"/>
      <c r="L110" s="474"/>
      <c r="M110" s="474"/>
      <c r="N110" s="474"/>
      <c r="O110" s="474"/>
      <c r="P110" s="474"/>
      <c r="Q110" s="474"/>
      <c r="R110" s="474"/>
      <c r="S110" s="474"/>
      <c r="T110" s="474"/>
      <c r="U110" s="474"/>
      <c r="V110" s="474"/>
      <c r="W110" s="474"/>
      <c r="X110" s="474"/>
      <c r="Y110" s="474"/>
    </row>
    <row r="111" spans="1:25" ht="54" x14ac:dyDescent="0.3">
      <c r="A111" s="14"/>
      <c r="B111" s="105" t="s">
        <v>338</v>
      </c>
      <c r="C111" s="105" t="s">
        <v>410</v>
      </c>
      <c r="D111" s="29" t="s">
        <v>331</v>
      </c>
      <c r="E111" s="28" t="s">
        <v>332</v>
      </c>
      <c r="F111" s="47" t="s">
        <v>916</v>
      </c>
      <c r="G111" s="47"/>
      <c r="H111" s="474"/>
      <c r="I111" s="474"/>
      <c r="J111" s="474"/>
      <c r="K111" s="474"/>
      <c r="L111" s="474"/>
      <c r="M111" s="474"/>
      <c r="N111" s="474"/>
      <c r="O111" s="474"/>
      <c r="P111" s="474"/>
      <c r="Q111" s="474"/>
      <c r="R111" s="474"/>
      <c r="S111" s="474"/>
      <c r="T111" s="474"/>
      <c r="U111" s="474"/>
      <c r="V111" s="474"/>
      <c r="W111" s="474"/>
      <c r="X111" s="474"/>
      <c r="Y111" s="474"/>
    </row>
    <row r="112" spans="1:25" ht="121.5" x14ac:dyDescent="0.3">
      <c r="A112" s="14"/>
      <c r="B112" s="105" t="s">
        <v>338</v>
      </c>
      <c r="C112" s="105" t="s">
        <v>410</v>
      </c>
      <c r="D112" s="29" t="s">
        <v>333</v>
      </c>
      <c r="E112" s="28" t="s">
        <v>334</v>
      </c>
      <c r="F112" s="47" t="s">
        <v>917</v>
      </c>
      <c r="G112" s="47"/>
      <c r="H112" s="474"/>
      <c r="I112" s="474"/>
      <c r="J112" s="474"/>
      <c r="K112" s="474"/>
      <c r="L112" s="474"/>
      <c r="M112" s="474"/>
      <c r="N112" s="474"/>
      <c r="O112" s="474"/>
      <c r="P112" s="474"/>
      <c r="Q112" s="474"/>
      <c r="R112" s="474"/>
      <c r="S112" s="474"/>
      <c r="T112" s="474"/>
      <c r="U112" s="474"/>
      <c r="V112" s="474"/>
      <c r="W112" s="474"/>
      <c r="X112" s="474"/>
      <c r="Y112" s="474"/>
    </row>
    <row r="113" spans="1:25" ht="40.5" x14ac:dyDescent="0.3">
      <c r="A113" s="14"/>
      <c r="B113" s="105" t="s">
        <v>338</v>
      </c>
      <c r="C113" s="105" t="s">
        <v>410</v>
      </c>
      <c r="D113" s="29" t="s">
        <v>336</v>
      </c>
      <c r="E113" s="28" t="s">
        <v>337</v>
      </c>
      <c r="F113" s="47" t="s">
        <v>907</v>
      </c>
      <c r="G113" s="47"/>
      <c r="H113" s="474"/>
      <c r="I113" s="474"/>
      <c r="J113" s="474"/>
      <c r="K113" s="474"/>
      <c r="L113" s="474"/>
      <c r="M113" s="474"/>
      <c r="N113" s="474"/>
      <c r="O113" s="474"/>
      <c r="P113" s="474"/>
      <c r="Q113" s="474"/>
      <c r="R113" s="474"/>
      <c r="S113" s="474"/>
      <c r="T113" s="474"/>
      <c r="U113" s="474"/>
      <c r="V113" s="474"/>
      <c r="W113" s="474"/>
      <c r="X113" s="474"/>
      <c r="Y113" s="474"/>
    </row>
    <row r="114" spans="1:25" ht="67.5" x14ac:dyDescent="0.3">
      <c r="A114" s="14"/>
      <c r="B114" s="105" t="s">
        <v>338</v>
      </c>
      <c r="C114" s="105" t="s">
        <v>410</v>
      </c>
      <c r="D114" s="29" t="s">
        <v>411</v>
      </c>
      <c r="E114" s="28" t="s">
        <v>1036</v>
      </c>
      <c r="F114" s="47" t="s">
        <v>918</v>
      </c>
      <c r="G114" s="47" t="s">
        <v>412</v>
      </c>
      <c r="H114" s="474"/>
      <c r="I114" s="474"/>
      <c r="J114" s="474"/>
      <c r="K114" s="474"/>
      <c r="L114" s="474"/>
      <c r="M114" s="474"/>
      <c r="N114" s="474"/>
      <c r="O114" s="474"/>
      <c r="P114" s="474"/>
      <c r="Q114" s="474"/>
      <c r="R114" s="474"/>
      <c r="S114" s="474"/>
      <c r="T114" s="474"/>
      <c r="U114" s="474"/>
      <c r="V114" s="474"/>
      <c r="W114" s="474"/>
      <c r="X114" s="474"/>
      <c r="Y114" s="474"/>
    </row>
    <row r="115" spans="1:25" ht="54" x14ac:dyDescent="0.3">
      <c r="A115" s="14"/>
      <c r="B115" s="105" t="s">
        <v>338</v>
      </c>
      <c r="C115" s="105" t="s">
        <v>410</v>
      </c>
      <c r="D115" s="29" t="s">
        <v>413</v>
      </c>
      <c r="E115" s="28" t="s">
        <v>414</v>
      </c>
      <c r="F115" s="47" t="s">
        <v>919</v>
      </c>
      <c r="G115" s="47" t="s">
        <v>415</v>
      </c>
      <c r="H115" s="474"/>
      <c r="I115" s="474"/>
      <c r="J115" s="474"/>
      <c r="K115" s="474"/>
      <c r="L115" s="474"/>
      <c r="M115" s="474"/>
      <c r="N115" s="474"/>
      <c r="O115" s="474"/>
      <c r="P115" s="474"/>
      <c r="Q115" s="474"/>
      <c r="R115" s="474"/>
      <c r="S115" s="474"/>
      <c r="T115" s="474"/>
      <c r="U115" s="474"/>
      <c r="V115" s="474"/>
      <c r="W115" s="474"/>
      <c r="X115" s="474"/>
      <c r="Y115" s="474"/>
    </row>
    <row r="116" spans="1:25" ht="81" x14ac:dyDescent="0.3">
      <c r="A116" s="14"/>
      <c r="B116" s="105" t="s">
        <v>338</v>
      </c>
      <c r="C116" s="105" t="s">
        <v>410</v>
      </c>
      <c r="D116" s="29" t="s">
        <v>416</v>
      </c>
      <c r="E116" s="28" t="s">
        <v>417</v>
      </c>
      <c r="F116" s="47" t="s">
        <v>920</v>
      </c>
      <c r="G116" s="47" t="s">
        <v>418</v>
      </c>
      <c r="H116" s="474"/>
      <c r="I116" s="474"/>
      <c r="J116" s="474"/>
      <c r="K116" s="474"/>
      <c r="L116" s="474"/>
      <c r="M116" s="474"/>
      <c r="N116" s="474"/>
      <c r="O116" s="474"/>
      <c r="P116" s="474"/>
      <c r="Q116" s="474"/>
      <c r="R116" s="474"/>
      <c r="S116" s="474"/>
      <c r="T116" s="474"/>
      <c r="U116" s="474"/>
      <c r="V116" s="474"/>
      <c r="W116" s="474"/>
      <c r="X116" s="474"/>
      <c r="Y116" s="474"/>
    </row>
    <row r="117" spans="1:25" ht="67.5" x14ac:dyDescent="0.3">
      <c r="A117" s="14"/>
      <c r="B117" s="105" t="s">
        <v>338</v>
      </c>
      <c r="C117" s="105" t="s">
        <v>410</v>
      </c>
      <c r="D117" s="29" t="s">
        <v>419</v>
      </c>
      <c r="E117" s="28" t="s">
        <v>420</v>
      </c>
      <c r="F117" s="47" t="s">
        <v>921</v>
      </c>
      <c r="G117" s="47" t="s">
        <v>421</v>
      </c>
      <c r="H117" s="474"/>
      <c r="I117" s="474"/>
      <c r="J117" s="474"/>
      <c r="K117" s="474"/>
      <c r="L117" s="474"/>
      <c r="M117" s="474"/>
      <c r="N117" s="474"/>
      <c r="O117" s="474"/>
      <c r="P117" s="474"/>
      <c r="Q117" s="474"/>
      <c r="R117" s="474"/>
      <c r="S117" s="474"/>
      <c r="T117" s="474"/>
      <c r="U117" s="474"/>
      <c r="V117" s="474"/>
      <c r="W117" s="474"/>
      <c r="X117" s="474"/>
      <c r="Y117" s="474"/>
    </row>
    <row r="118" spans="1:25" ht="68.25" thickBot="1" x14ac:dyDescent="0.35">
      <c r="A118" s="14"/>
      <c r="B118" s="106" t="s">
        <v>338</v>
      </c>
      <c r="C118" s="106" t="s">
        <v>410</v>
      </c>
      <c r="D118" s="36" t="s">
        <v>422</v>
      </c>
      <c r="E118" s="37" t="s">
        <v>423</v>
      </c>
      <c r="F118" s="467" t="s">
        <v>922</v>
      </c>
      <c r="G118" s="467" t="s">
        <v>424</v>
      </c>
      <c r="H118" s="474"/>
      <c r="I118" s="474"/>
      <c r="J118" s="474"/>
      <c r="K118" s="474"/>
      <c r="L118" s="474"/>
      <c r="M118" s="474"/>
      <c r="N118" s="474"/>
      <c r="O118" s="474"/>
      <c r="P118" s="474"/>
      <c r="Q118" s="474"/>
      <c r="R118" s="474"/>
      <c r="S118" s="474"/>
      <c r="T118" s="474"/>
      <c r="U118" s="474"/>
      <c r="V118" s="474"/>
      <c r="W118" s="474"/>
      <c r="X118" s="474"/>
      <c r="Y118" s="474"/>
    </row>
    <row r="119" spans="1:25" ht="40.5" x14ac:dyDescent="0.3">
      <c r="A119" s="14"/>
      <c r="B119" s="107" t="s">
        <v>425</v>
      </c>
      <c r="C119" s="107" t="s">
        <v>426</v>
      </c>
      <c r="D119" s="39" t="s">
        <v>331</v>
      </c>
      <c r="E119" s="26" t="s">
        <v>332</v>
      </c>
      <c r="F119" s="468" t="s">
        <v>923</v>
      </c>
      <c r="G119" s="468"/>
      <c r="H119" s="474"/>
      <c r="I119" s="474"/>
      <c r="J119" s="474"/>
      <c r="K119" s="474"/>
      <c r="L119" s="474"/>
      <c r="M119" s="474"/>
      <c r="N119" s="474"/>
      <c r="O119" s="474"/>
      <c r="P119" s="474"/>
      <c r="Q119" s="474"/>
      <c r="R119" s="474"/>
      <c r="S119" s="474"/>
      <c r="T119" s="474"/>
      <c r="U119" s="474"/>
      <c r="V119" s="474"/>
      <c r="W119" s="474"/>
      <c r="X119" s="474"/>
      <c r="Y119" s="474"/>
    </row>
    <row r="120" spans="1:25" ht="94.5" x14ac:dyDescent="0.3">
      <c r="A120" s="14"/>
      <c r="B120" s="105" t="s">
        <v>425</v>
      </c>
      <c r="C120" s="105" t="s">
        <v>426</v>
      </c>
      <c r="D120" s="29" t="s">
        <v>333</v>
      </c>
      <c r="E120" s="28" t="s">
        <v>334</v>
      </c>
      <c r="F120" s="47" t="s">
        <v>924</v>
      </c>
      <c r="G120" s="47"/>
      <c r="H120" s="474"/>
      <c r="I120" s="474"/>
      <c r="J120" s="474"/>
      <c r="K120" s="474"/>
      <c r="L120" s="474"/>
      <c r="M120" s="474"/>
      <c r="N120" s="474"/>
      <c r="O120" s="474"/>
      <c r="P120" s="474"/>
      <c r="Q120" s="474"/>
      <c r="R120" s="474"/>
      <c r="S120" s="474"/>
      <c r="T120" s="474"/>
      <c r="U120" s="474"/>
      <c r="V120" s="474"/>
      <c r="W120" s="474"/>
      <c r="X120" s="474"/>
      <c r="Y120" s="474"/>
    </row>
    <row r="121" spans="1:25" ht="40.5" x14ac:dyDescent="0.3">
      <c r="A121" s="14"/>
      <c r="B121" s="105" t="s">
        <v>425</v>
      </c>
      <c r="C121" s="105" t="s">
        <v>426</v>
      </c>
      <c r="D121" s="29" t="s">
        <v>336</v>
      </c>
      <c r="E121" s="28" t="s">
        <v>337</v>
      </c>
      <c r="F121" s="47" t="s">
        <v>925</v>
      </c>
      <c r="G121" s="47"/>
      <c r="H121" s="474"/>
      <c r="I121" s="474"/>
      <c r="J121" s="474"/>
      <c r="K121" s="474"/>
      <c r="L121" s="474"/>
      <c r="M121" s="474"/>
      <c r="N121" s="474"/>
      <c r="O121" s="474"/>
      <c r="P121" s="474"/>
      <c r="Q121" s="474"/>
      <c r="R121" s="474"/>
      <c r="S121" s="474"/>
      <c r="T121" s="474"/>
      <c r="U121" s="474"/>
      <c r="V121" s="474"/>
      <c r="W121" s="474"/>
      <c r="X121" s="474"/>
      <c r="Y121" s="474"/>
    </row>
    <row r="122" spans="1:25" ht="81" x14ac:dyDescent="0.3">
      <c r="A122" s="14"/>
      <c r="B122" s="105" t="s">
        <v>425</v>
      </c>
      <c r="C122" s="105" t="s">
        <v>426</v>
      </c>
      <c r="D122" s="29" t="s">
        <v>427</v>
      </c>
      <c r="E122" s="28" t="s">
        <v>428</v>
      </c>
      <c r="F122" s="47" t="s">
        <v>926</v>
      </c>
      <c r="G122" s="47" t="s">
        <v>927</v>
      </c>
      <c r="H122" s="474"/>
      <c r="I122" s="474"/>
      <c r="J122" s="474"/>
      <c r="K122" s="474"/>
      <c r="L122" s="474"/>
      <c r="M122" s="474"/>
      <c r="N122" s="474"/>
      <c r="O122" s="474"/>
      <c r="P122" s="474"/>
      <c r="Q122" s="474"/>
      <c r="R122" s="474"/>
      <c r="S122" s="474"/>
      <c r="T122" s="474"/>
      <c r="U122" s="474"/>
      <c r="V122" s="474"/>
      <c r="W122" s="474"/>
      <c r="X122" s="474"/>
      <c r="Y122" s="474"/>
    </row>
    <row r="123" spans="1:25" ht="40.5" x14ac:dyDescent="0.3">
      <c r="A123" s="14"/>
      <c r="B123" s="105" t="s">
        <v>425</v>
      </c>
      <c r="C123" s="105" t="s">
        <v>429</v>
      </c>
      <c r="D123" s="29" t="s">
        <v>331</v>
      </c>
      <c r="E123" s="28" t="s">
        <v>332</v>
      </c>
      <c r="F123" s="47" t="s">
        <v>928</v>
      </c>
      <c r="G123" s="47"/>
      <c r="H123" s="474"/>
      <c r="I123" s="474"/>
      <c r="J123" s="474"/>
      <c r="K123" s="474"/>
      <c r="L123" s="474"/>
      <c r="M123" s="474"/>
      <c r="N123" s="474"/>
      <c r="O123" s="474"/>
      <c r="P123" s="474"/>
      <c r="Q123" s="474"/>
      <c r="R123" s="474"/>
      <c r="S123" s="474"/>
      <c r="T123" s="474"/>
      <c r="U123" s="474"/>
      <c r="V123" s="474"/>
      <c r="W123" s="474"/>
      <c r="X123" s="474"/>
      <c r="Y123" s="474"/>
    </row>
    <row r="124" spans="1:25" ht="54" x14ac:dyDescent="0.3">
      <c r="A124" s="14"/>
      <c r="B124" s="105" t="s">
        <v>425</v>
      </c>
      <c r="C124" s="105" t="s">
        <v>429</v>
      </c>
      <c r="D124" s="29" t="s">
        <v>333</v>
      </c>
      <c r="E124" s="28" t="s">
        <v>334</v>
      </c>
      <c r="F124" s="47" t="s">
        <v>929</v>
      </c>
      <c r="G124" s="47"/>
      <c r="H124" s="474"/>
      <c r="I124" s="474"/>
      <c r="J124" s="474"/>
      <c r="K124" s="474"/>
      <c r="L124" s="474"/>
      <c r="M124" s="474"/>
      <c r="N124" s="474"/>
      <c r="O124" s="474"/>
      <c r="P124" s="474"/>
      <c r="Q124" s="474"/>
      <c r="R124" s="474"/>
      <c r="S124" s="474"/>
      <c r="T124" s="474"/>
      <c r="U124" s="474"/>
      <c r="V124" s="474"/>
      <c r="W124" s="474"/>
      <c r="X124" s="474"/>
      <c r="Y124" s="474"/>
    </row>
    <row r="125" spans="1:25" ht="40.5" x14ac:dyDescent="0.3">
      <c r="A125" s="14"/>
      <c r="B125" s="105" t="s">
        <v>425</v>
      </c>
      <c r="C125" s="105" t="s">
        <v>429</v>
      </c>
      <c r="D125" s="29" t="s">
        <v>336</v>
      </c>
      <c r="E125" s="28" t="s">
        <v>337</v>
      </c>
      <c r="F125" s="47" t="s">
        <v>930</v>
      </c>
      <c r="G125" s="47"/>
      <c r="H125" s="474"/>
      <c r="I125" s="474"/>
      <c r="J125" s="474"/>
      <c r="K125" s="474"/>
      <c r="L125" s="474"/>
      <c r="M125" s="474"/>
      <c r="N125" s="474"/>
      <c r="O125" s="474"/>
      <c r="P125" s="474"/>
      <c r="Q125" s="474"/>
      <c r="R125" s="474"/>
      <c r="S125" s="474"/>
      <c r="T125" s="474"/>
      <c r="U125" s="474"/>
      <c r="V125" s="474"/>
      <c r="W125" s="474"/>
      <c r="X125" s="474"/>
      <c r="Y125" s="474"/>
    </row>
    <row r="126" spans="1:25" ht="27.75" thickBot="1" x14ac:dyDescent="0.35">
      <c r="A126" s="14"/>
      <c r="B126" s="106" t="s">
        <v>425</v>
      </c>
      <c r="C126" s="106" t="s">
        <v>429</v>
      </c>
      <c r="D126" s="36" t="s">
        <v>430</v>
      </c>
      <c r="E126" s="37" t="s">
        <v>431</v>
      </c>
      <c r="F126" s="467" t="s">
        <v>931</v>
      </c>
      <c r="G126" s="469" t="s">
        <v>355</v>
      </c>
      <c r="H126" s="474"/>
      <c r="I126" s="474"/>
      <c r="J126" s="474"/>
      <c r="K126" s="474"/>
      <c r="L126" s="474"/>
      <c r="M126" s="474"/>
      <c r="N126" s="474"/>
      <c r="O126" s="474"/>
      <c r="P126" s="474"/>
      <c r="Q126" s="474"/>
      <c r="R126" s="474"/>
      <c r="S126" s="474"/>
      <c r="T126" s="474"/>
      <c r="U126" s="474"/>
      <c r="V126" s="474"/>
      <c r="W126" s="474"/>
      <c r="X126" s="474"/>
      <c r="Y126" s="474"/>
    </row>
    <row r="127" spans="1:25" x14ac:dyDescent="0.3">
      <c r="A127" s="14"/>
      <c r="B127" s="107" t="s">
        <v>432</v>
      </c>
      <c r="C127" s="107" t="s">
        <v>433</v>
      </c>
      <c r="D127" s="39" t="s">
        <v>331</v>
      </c>
      <c r="E127" s="26" t="s">
        <v>332</v>
      </c>
      <c r="F127" s="468" t="s">
        <v>932</v>
      </c>
      <c r="G127" s="468"/>
      <c r="H127" s="474"/>
      <c r="I127" s="474"/>
      <c r="J127" s="474"/>
      <c r="K127" s="474"/>
      <c r="L127" s="474"/>
      <c r="M127" s="474"/>
      <c r="N127" s="474"/>
      <c r="O127" s="474"/>
      <c r="P127" s="474"/>
      <c r="Q127" s="474"/>
      <c r="R127" s="474"/>
      <c r="S127" s="474"/>
      <c r="T127" s="474"/>
      <c r="U127" s="474"/>
      <c r="V127" s="474"/>
      <c r="W127" s="474"/>
      <c r="X127" s="474"/>
      <c r="Y127" s="474"/>
    </row>
    <row r="128" spans="1:25" x14ac:dyDescent="0.3">
      <c r="A128" s="14"/>
      <c r="B128" s="105" t="s">
        <v>432</v>
      </c>
      <c r="C128" s="105" t="s">
        <v>433</v>
      </c>
      <c r="D128" s="29" t="s">
        <v>333</v>
      </c>
      <c r="E128" s="28" t="s">
        <v>334</v>
      </c>
      <c r="F128" s="47" t="s">
        <v>933</v>
      </c>
      <c r="G128" s="47"/>
      <c r="H128" s="474"/>
      <c r="I128" s="474"/>
      <c r="J128" s="474"/>
      <c r="K128" s="474"/>
      <c r="L128" s="474"/>
      <c r="M128" s="474"/>
      <c r="N128" s="474"/>
      <c r="O128" s="474"/>
      <c r="P128" s="474"/>
      <c r="Q128" s="474"/>
      <c r="R128" s="474"/>
      <c r="S128" s="474"/>
      <c r="T128" s="474"/>
      <c r="U128" s="474"/>
      <c r="V128" s="474"/>
      <c r="W128" s="474"/>
      <c r="X128" s="474"/>
      <c r="Y128" s="474"/>
    </row>
    <row r="129" spans="1:25" x14ac:dyDescent="0.3">
      <c r="A129" s="14"/>
      <c r="B129" s="105" t="s">
        <v>432</v>
      </c>
      <c r="C129" s="105" t="s">
        <v>433</v>
      </c>
      <c r="D129" s="29" t="s">
        <v>336</v>
      </c>
      <c r="E129" s="28" t="s">
        <v>337</v>
      </c>
      <c r="F129" s="47" t="s">
        <v>933</v>
      </c>
      <c r="G129" s="47"/>
      <c r="H129" s="474"/>
      <c r="I129" s="474"/>
      <c r="J129" s="474"/>
      <c r="K129" s="474"/>
      <c r="L129" s="474"/>
      <c r="M129" s="474"/>
      <c r="N129" s="474"/>
      <c r="O129" s="474"/>
      <c r="P129" s="474"/>
      <c r="Q129" s="474"/>
      <c r="R129" s="474"/>
      <c r="S129" s="474"/>
      <c r="T129" s="474"/>
      <c r="U129" s="474"/>
      <c r="V129" s="474"/>
      <c r="W129" s="474"/>
      <c r="X129" s="474"/>
      <c r="Y129" s="474"/>
    </row>
    <row r="130" spans="1:25" ht="54" x14ac:dyDescent="0.3">
      <c r="A130" s="14"/>
      <c r="B130" s="105" t="s">
        <v>432</v>
      </c>
      <c r="C130" s="105" t="s">
        <v>433</v>
      </c>
      <c r="D130" s="29" t="s">
        <v>434</v>
      </c>
      <c r="E130" s="28" t="s">
        <v>435</v>
      </c>
      <c r="F130" s="47" t="s">
        <v>934</v>
      </c>
      <c r="G130" s="47" t="s">
        <v>935</v>
      </c>
      <c r="H130" s="474"/>
      <c r="I130" s="474"/>
      <c r="J130" s="474"/>
      <c r="K130" s="474"/>
      <c r="L130" s="474"/>
      <c r="M130" s="474"/>
      <c r="N130" s="474"/>
      <c r="O130" s="474"/>
      <c r="P130" s="474"/>
      <c r="Q130" s="474"/>
      <c r="R130" s="474"/>
      <c r="S130" s="474"/>
      <c r="T130" s="474"/>
      <c r="U130" s="474"/>
      <c r="V130" s="474"/>
      <c r="W130" s="474"/>
      <c r="X130" s="474"/>
      <c r="Y130" s="474"/>
    </row>
    <row r="131" spans="1:25" x14ac:dyDescent="0.3">
      <c r="A131" s="14"/>
      <c r="B131" s="105" t="s">
        <v>432</v>
      </c>
      <c r="C131" s="105" t="s">
        <v>436</v>
      </c>
      <c r="D131" s="29" t="s">
        <v>331</v>
      </c>
      <c r="E131" s="28" t="s">
        <v>332</v>
      </c>
      <c r="F131" s="47" t="s">
        <v>932</v>
      </c>
      <c r="G131" s="47"/>
      <c r="H131" s="474"/>
      <c r="I131" s="474"/>
      <c r="J131" s="474"/>
      <c r="K131" s="474"/>
      <c r="L131" s="474"/>
      <c r="M131" s="474"/>
      <c r="N131" s="474"/>
      <c r="O131" s="474"/>
      <c r="P131" s="474"/>
      <c r="Q131" s="474"/>
      <c r="R131" s="474"/>
      <c r="S131" s="474"/>
      <c r="T131" s="474"/>
      <c r="U131" s="474"/>
      <c r="V131" s="474"/>
      <c r="W131" s="474"/>
      <c r="X131" s="474"/>
      <c r="Y131" s="474"/>
    </row>
    <row r="132" spans="1:25" x14ac:dyDescent="0.3">
      <c r="A132" s="14"/>
      <c r="B132" s="105" t="s">
        <v>432</v>
      </c>
      <c r="C132" s="105" t="s">
        <v>436</v>
      </c>
      <c r="D132" s="29" t="s">
        <v>333</v>
      </c>
      <c r="E132" s="28" t="s">
        <v>334</v>
      </c>
      <c r="F132" s="47" t="s">
        <v>936</v>
      </c>
      <c r="G132" s="47"/>
      <c r="H132" s="474"/>
      <c r="I132" s="474"/>
      <c r="J132" s="474"/>
      <c r="K132" s="474"/>
      <c r="L132" s="474"/>
      <c r="M132" s="474"/>
      <c r="N132" s="474"/>
      <c r="O132" s="474"/>
      <c r="P132" s="474"/>
      <c r="Q132" s="474"/>
      <c r="R132" s="474"/>
      <c r="S132" s="474"/>
      <c r="T132" s="474"/>
      <c r="U132" s="474"/>
      <c r="V132" s="474"/>
      <c r="W132" s="474"/>
      <c r="X132" s="474"/>
      <c r="Y132" s="474"/>
    </row>
    <row r="133" spans="1:25" x14ac:dyDescent="0.3">
      <c r="A133" s="14"/>
      <c r="B133" s="105" t="s">
        <v>432</v>
      </c>
      <c r="C133" s="105" t="s">
        <v>436</v>
      </c>
      <c r="D133" s="29" t="s">
        <v>336</v>
      </c>
      <c r="E133" s="28" t="s">
        <v>337</v>
      </c>
      <c r="F133" s="47" t="s">
        <v>933</v>
      </c>
      <c r="G133" s="47"/>
      <c r="H133" s="474"/>
      <c r="I133" s="474"/>
      <c r="J133" s="474"/>
      <c r="K133" s="474"/>
      <c r="L133" s="474"/>
      <c r="M133" s="474"/>
      <c r="N133" s="474"/>
      <c r="O133" s="474"/>
      <c r="P133" s="474"/>
      <c r="Q133" s="474"/>
      <c r="R133" s="474"/>
      <c r="S133" s="474"/>
      <c r="T133" s="474"/>
      <c r="U133" s="474"/>
      <c r="V133" s="474"/>
      <c r="W133" s="474"/>
      <c r="X133" s="474"/>
      <c r="Y133" s="474"/>
    </row>
    <row r="134" spans="1:25" ht="27" x14ac:dyDescent="0.3">
      <c r="A134" s="14"/>
      <c r="B134" s="105" t="s">
        <v>432</v>
      </c>
      <c r="C134" s="105" t="s">
        <v>436</v>
      </c>
      <c r="D134" s="29" t="s">
        <v>437</v>
      </c>
      <c r="E134" s="28" t="s">
        <v>438</v>
      </c>
      <c r="F134" s="47" t="s">
        <v>937</v>
      </c>
      <c r="G134" s="47" t="s">
        <v>224</v>
      </c>
      <c r="H134" s="474"/>
      <c r="I134" s="474"/>
      <c r="J134" s="474"/>
      <c r="K134" s="474"/>
      <c r="L134" s="474"/>
      <c r="M134" s="474"/>
      <c r="N134" s="474"/>
      <c r="O134" s="474"/>
      <c r="P134" s="474"/>
      <c r="Q134" s="474"/>
      <c r="R134" s="474"/>
      <c r="S134" s="474"/>
      <c r="T134" s="474"/>
      <c r="U134" s="474"/>
      <c r="V134" s="474"/>
      <c r="W134" s="474"/>
      <c r="X134" s="474"/>
      <c r="Y134" s="474"/>
    </row>
    <row r="135" spans="1:25" ht="67.5" x14ac:dyDescent="0.3">
      <c r="A135" s="14"/>
      <c r="B135" s="105" t="s">
        <v>432</v>
      </c>
      <c r="C135" s="105" t="s">
        <v>436</v>
      </c>
      <c r="D135" s="29" t="s">
        <v>439</v>
      </c>
      <c r="E135" s="28" t="s">
        <v>440</v>
      </c>
      <c r="F135" s="47" t="s">
        <v>938</v>
      </c>
      <c r="G135" s="47" t="s">
        <v>441</v>
      </c>
      <c r="H135" s="474"/>
      <c r="I135" s="474"/>
      <c r="J135" s="474"/>
      <c r="K135" s="474"/>
      <c r="L135" s="474"/>
      <c r="M135" s="474"/>
      <c r="N135" s="474"/>
      <c r="O135" s="474"/>
      <c r="P135" s="474"/>
      <c r="Q135" s="474"/>
      <c r="R135" s="474"/>
      <c r="S135" s="474"/>
      <c r="T135" s="474"/>
      <c r="U135" s="474"/>
      <c r="V135" s="474"/>
      <c r="W135" s="474"/>
      <c r="X135" s="474"/>
      <c r="Y135" s="474"/>
    </row>
    <row r="136" spans="1:25" x14ac:dyDescent="0.3">
      <c r="A136" s="14"/>
      <c r="B136" s="105" t="s">
        <v>432</v>
      </c>
      <c r="C136" s="105" t="s">
        <v>442</v>
      </c>
      <c r="D136" s="29" t="s">
        <v>331</v>
      </c>
      <c r="E136" s="28" t="s">
        <v>332</v>
      </c>
      <c r="F136" s="47" t="s">
        <v>939</v>
      </c>
      <c r="G136" s="47"/>
      <c r="H136" s="474"/>
      <c r="I136" s="474"/>
      <c r="J136" s="474"/>
      <c r="K136" s="474"/>
      <c r="L136" s="474"/>
      <c r="M136" s="474"/>
      <c r="N136" s="474"/>
      <c r="O136" s="474"/>
      <c r="P136" s="474"/>
      <c r="Q136" s="474"/>
      <c r="R136" s="474"/>
      <c r="S136" s="474"/>
      <c r="T136" s="474"/>
      <c r="U136" s="474"/>
      <c r="V136" s="474"/>
      <c r="W136" s="474"/>
      <c r="X136" s="474"/>
      <c r="Y136" s="474"/>
    </row>
    <row r="137" spans="1:25" ht="27" x14ac:dyDescent="0.3">
      <c r="A137" s="14"/>
      <c r="B137" s="105" t="s">
        <v>432</v>
      </c>
      <c r="C137" s="105" t="s">
        <v>442</v>
      </c>
      <c r="D137" s="29" t="s">
        <v>333</v>
      </c>
      <c r="E137" s="28" t="s">
        <v>334</v>
      </c>
      <c r="F137" s="47" t="s">
        <v>940</v>
      </c>
      <c r="G137" s="47"/>
      <c r="H137" s="474"/>
      <c r="I137" s="474"/>
      <c r="J137" s="474"/>
      <c r="K137" s="474"/>
      <c r="L137" s="474"/>
      <c r="M137" s="474"/>
      <c r="N137" s="474"/>
      <c r="O137" s="474"/>
      <c r="P137" s="474"/>
      <c r="Q137" s="474"/>
      <c r="R137" s="474"/>
      <c r="S137" s="474"/>
      <c r="T137" s="474"/>
      <c r="U137" s="474"/>
      <c r="V137" s="474"/>
      <c r="W137" s="474"/>
      <c r="X137" s="474"/>
      <c r="Y137" s="474"/>
    </row>
    <row r="138" spans="1:25" ht="40.5" x14ac:dyDescent="0.3">
      <c r="A138" s="14"/>
      <c r="B138" s="105" t="s">
        <v>432</v>
      </c>
      <c r="C138" s="105" t="s">
        <v>442</v>
      </c>
      <c r="D138" s="29" t="s">
        <v>336</v>
      </c>
      <c r="E138" s="28" t="s">
        <v>337</v>
      </c>
      <c r="F138" s="47" t="s">
        <v>930</v>
      </c>
      <c r="G138" s="47"/>
      <c r="H138" s="474"/>
      <c r="I138" s="474"/>
      <c r="J138" s="474"/>
      <c r="K138" s="474"/>
      <c r="L138" s="474"/>
      <c r="M138" s="474"/>
      <c r="N138" s="474"/>
      <c r="O138" s="474"/>
      <c r="P138" s="474"/>
      <c r="Q138" s="474"/>
      <c r="R138" s="474"/>
      <c r="S138" s="474"/>
      <c r="T138" s="474"/>
      <c r="U138" s="474"/>
      <c r="V138" s="474"/>
      <c r="W138" s="474"/>
      <c r="X138" s="474"/>
      <c r="Y138" s="474"/>
    </row>
    <row r="139" spans="1:25" ht="40.5" x14ac:dyDescent="0.3">
      <c r="A139" s="14"/>
      <c r="B139" s="105" t="s">
        <v>432</v>
      </c>
      <c r="C139" s="105" t="s">
        <v>442</v>
      </c>
      <c r="D139" s="29" t="s">
        <v>443</v>
      </c>
      <c r="E139" s="28" t="s">
        <v>444</v>
      </c>
      <c r="F139" s="47" t="s">
        <v>941</v>
      </c>
      <c r="G139" s="47" t="s">
        <v>445</v>
      </c>
      <c r="H139" s="474"/>
      <c r="I139" s="474"/>
      <c r="J139" s="474"/>
      <c r="K139" s="474"/>
      <c r="L139" s="474"/>
      <c r="M139" s="474"/>
      <c r="N139" s="474"/>
      <c r="O139" s="474"/>
      <c r="P139" s="474"/>
      <c r="Q139" s="474"/>
      <c r="R139" s="474"/>
      <c r="S139" s="474"/>
      <c r="T139" s="474"/>
      <c r="U139" s="474"/>
      <c r="V139" s="474"/>
      <c r="W139" s="474"/>
      <c r="X139" s="474"/>
      <c r="Y139" s="474"/>
    </row>
    <row r="140" spans="1:25" ht="40.5" x14ac:dyDescent="0.3">
      <c r="A140" s="14"/>
      <c r="B140" s="105" t="s">
        <v>432</v>
      </c>
      <c r="C140" s="105" t="s">
        <v>442</v>
      </c>
      <c r="D140" s="29" t="s">
        <v>446</v>
      </c>
      <c r="E140" s="28" t="s">
        <v>447</v>
      </c>
      <c r="F140" s="47" t="s">
        <v>942</v>
      </c>
      <c r="G140" s="47" t="s">
        <v>445</v>
      </c>
      <c r="H140" s="474"/>
      <c r="I140" s="474"/>
      <c r="J140" s="474"/>
      <c r="K140" s="474"/>
      <c r="L140" s="474"/>
      <c r="M140" s="474"/>
      <c r="N140" s="474"/>
      <c r="O140" s="474"/>
      <c r="P140" s="474"/>
      <c r="Q140" s="474"/>
      <c r="R140" s="474"/>
      <c r="S140" s="474"/>
      <c r="T140" s="474"/>
      <c r="U140" s="474"/>
      <c r="V140" s="474"/>
      <c r="W140" s="474"/>
      <c r="X140" s="474"/>
      <c r="Y140" s="474"/>
    </row>
    <row r="141" spans="1:25" ht="40.5" x14ac:dyDescent="0.3">
      <c r="A141" s="14"/>
      <c r="B141" s="105" t="s">
        <v>432</v>
      </c>
      <c r="C141" s="105" t="s">
        <v>442</v>
      </c>
      <c r="D141" s="29" t="s">
        <v>448</v>
      </c>
      <c r="E141" s="28" t="s">
        <v>449</v>
      </c>
      <c r="F141" s="47" t="s">
        <v>942</v>
      </c>
      <c r="G141" s="47" t="s">
        <v>445</v>
      </c>
      <c r="H141" s="474"/>
      <c r="I141" s="474"/>
      <c r="J141" s="474"/>
      <c r="K141" s="474"/>
      <c r="L141" s="474"/>
      <c r="M141" s="474"/>
      <c r="N141" s="474"/>
      <c r="O141" s="474"/>
      <c r="P141" s="474"/>
      <c r="Q141" s="474"/>
      <c r="R141" s="474"/>
      <c r="S141" s="474"/>
      <c r="T141" s="474"/>
      <c r="U141" s="474"/>
      <c r="V141" s="474"/>
      <c r="W141" s="474"/>
      <c r="X141" s="474"/>
      <c r="Y141" s="474"/>
    </row>
    <row r="142" spans="1:25" ht="40.5" x14ac:dyDescent="0.3">
      <c r="A142" s="14"/>
      <c r="B142" s="105" t="s">
        <v>432</v>
      </c>
      <c r="C142" s="105" t="s">
        <v>442</v>
      </c>
      <c r="D142" s="29" t="s">
        <v>450</v>
      </c>
      <c r="E142" s="28" t="s">
        <v>451</v>
      </c>
      <c r="F142" s="47" t="s">
        <v>941</v>
      </c>
      <c r="G142" s="47" t="s">
        <v>445</v>
      </c>
      <c r="H142" s="474"/>
      <c r="I142" s="474"/>
      <c r="J142" s="474"/>
      <c r="K142" s="474"/>
      <c r="L142" s="474"/>
      <c r="M142" s="474"/>
      <c r="N142" s="474"/>
      <c r="O142" s="474"/>
      <c r="P142" s="474"/>
      <c r="Q142" s="474"/>
      <c r="R142" s="474"/>
      <c r="S142" s="474"/>
      <c r="T142" s="474"/>
      <c r="U142" s="474"/>
      <c r="V142" s="474"/>
      <c r="W142" s="474"/>
      <c r="X142" s="474"/>
      <c r="Y142" s="474"/>
    </row>
    <row r="143" spans="1:25" ht="40.5" x14ac:dyDescent="0.3">
      <c r="A143" s="14"/>
      <c r="B143" s="105" t="s">
        <v>432</v>
      </c>
      <c r="C143" s="105" t="s">
        <v>442</v>
      </c>
      <c r="D143" s="29" t="s">
        <v>452</v>
      </c>
      <c r="E143" s="28" t="s">
        <v>453</v>
      </c>
      <c r="F143" s="47" t="s">
        <v>941</v>
      </c>
      <c r="G143" s="47" t="s">
        <v>445</v>
      </c>
      <c r="H143" s="474"/>
      <c r="I143" s="474"/>
      <c r="J143" s="474"/>
      <c r="K143" s="474"/>
      <c r="L143" s="474"/>
      <c r="M143" s="474"/>
      <c r="N143" s="474"/>
      <c r="O143" s="474"/>
      <c r="P143" s="474"/>
      <c r="Q143" s="474"/>
      <c r="R143" s="474"/>
      <c r="S143" s="474"/>
      <c r="T143" s="474"/>
      <c r="U143" s="474"/>
      <c r="V143" s="474"/>
      <c r="W143" s="474"/>
      <c r="X143" s="474"/>
      <c r="Y143" s="474"/>
    </row>
    <row r="144" spans="1:25" ht="40.5" x14ac:dyDescent="0.3">
      <c r="A144" s="14"/>
      <c r="B144" s="105" t="s">
        <v>432</v>
      </c>
      <c r="C144" s="105" t="s">
        <v>442</v>
      </c>
      <c r="D144" s="29" t="s">
        <v>454</v>
      </c>
      <c r="E144" s="28" t="s">
        <v>455</v>
      </c>
      <c r="F144" s="47" t="s">
        <v>941</v>
      </c>
      <c r="G144" s="47" t="s">
        <v>445</v>
      </c>
      <c r="H144" s="474"/>
      <c r="I144" s="474"/>
      <c r="J144" s="474"/>
      <c r="K144" s="474"/>
      <c r="L144" s="474"/>
      <c r="M144" s="474"/>
      <c r="N144" s="474"/>
      <c r="O144" s="474"/>
      <c r="P144" s="474"/>
      <c r="Q144" s="474"/>
      <c r="R144" s="474"/>
      <c r="S144" s="474"/>
      <c r="T144" s="474"/>
      <c r="U144" s="474"/>
      <c r="V144" s="474"/>
      <c r="W144" s="474"/>
      <c r="X144" s="474"/>
      <c r="Y144" s="474"/>
    </row>
    <row r="145" spans="1:25" ht="40.5" x14ac:dyDescent="0.3">
      <c r="A145" s="14"/>
      <c r="B145" s="105" t="s">
        <v>432</v>
      </c>
      <c r="C145" s="105" t="s">
        <v>442</v>
      </c>
      <c r="D145" s="29" t="s">
        <v>456</v>
      </c>
      <c r="E145" s="28" t="s">
        <v>457</v>
      </c>
      <c r="F145" s="47" t="s">
        <v>941</v>
      </c>
      <c r="G145" s="47" t="s">
        <v>445</v>
      </c>
      <c r="H145" s="474"/>
      <c r="I145" s="474"/>
      <c r="J145" s="474"/>
      <c r="K145" s="474"/>
      <c r="L145" s="474"/>
      <c r="M145" s="474"/>
      <c r="N145" s="474"/>
      <c r="O145" s="474"/>
      <c r="P145" s="474"/>
      <c r="Q145" s="474"/>
      <c r="R145" s="474"/>
      <c r="S145" s="474"/>
      <c r="T145" s="474"/>
      <c r="U145" s="474"/>
      <c r="V145" s="474"/>
      <c r="W145" s="474"/>
      <c r="X145" s="474"/>
      <c r="Y145" s="474"/>
    </row>
    <row r="146" spans="1:25" ht="40.5" x14ac:dyDescent="0.3">
      <c r="A146" s="14"/>
      <c r="B146" s="105" t="s">
        <v>432</v>
      </c>
      <c r="C146" s="105" t="s">
        <v>458</v>
      </c>
      <c r="D146" s="29" t="s">
        <v>331</v>
      </c>
      <c r="E146" s="28" t="s">
        <v>332</v>
      </c>
      <c r="F146" s="47" t="s">
        <v>943</v>
      </c>
      <c r="G146" s="47"/>
      <c r="H146" s="474"/>
      <c r="I146" s="474"/>
      <c r="J146" s="474"/>
      <c r="K146" s="474"/>
      <c r="L146" s="474"/>
      <c r="M146" s="474"/>
      <c r="N146" s="474"/>
      <c r="O146" s="474"/>
      <c r="P146" s="474"/>
      <c r="Q146" s="474"/>
      <c r="R146" s="474"/>
      <c r="S146" s="474"/>
      <c r="T146" s="474"/>
      <c r="U146" s="474"/>
      <c r="V146" s="474"/>
      <c r="W146" s="474"/>
      <c r="X146" s="474"/>
      <c r="Y146" s="474"/>
    </row>
    <row r="147" spans="1:25" ht="40.5" x14ac:dyDescent="0.3">
      <c r="A147" s="14"/>
      <c r="B147" s="105" t="s">
        <v>432</v>
      </c>
      <c r="C147" s="105" t="s">
        <v>458</v>
      </c>
      <c r="D147" s="29" t="s">
        <v>333</v>
      </c>
      <c r="E147" s="28" t="s">
        <v>334</v>
      </c>
      <c r="F147" s="47" t="s">
        <v>944</v>
      </c>
      <c r="G147" s="47"/>
      <c r="H147" s="474"/>
      <c r="I147" s="474"/>
      <c r="J147" s="474"/>
      <c r="K147" s="474"/>
      <c r="L147" s="474"/>
      <c r="M147" s="474"/>
      <c r="N147" s="474"/>
      <c r="O147" s="474"/>
      <c r="P147" s="474"/>
      <c r="Q147" s="474"/>
      <c r="R147" s="474"/>
      <c r="S147" s="474"/>
      <c r="T147" s="474"/>
      <c r="U147" s="474"/>
      <c r="V147" s="474"/>
      <c r="W147" s="474"/>
      <c r="X147" s="474"/>
      <c r="Y147" s="474"/>
    </row>
    <row r="148" spans="1:25" ht="40.5" x14ac:dyDescent="0.3">
      <c r="A148" s="14"/>
      <c r="B148" s="105" t="s">
        <v>432</v>
      </c>
      <c r="C148" s="105" t="s">
        <v>458</v>
      </c>
      <c r="D148" s="29" t="s">
        <v>336</v>
      </c>
      <c r="E148" s="28" t="s">
        <v>337</v>
      </c>
      <c r="F148" s="47" t="s">
        <v>944</v>
      </c>
      <c r="G148" s="47"/>
      <c r="H148" s="474"/>
      <c r="I148" s="474"/>
      <c r="J148" s="474"/>
      <c r="K148" s="474"/>
      <c r="L148" s="474"/>
      <c r="M148" s="474"/>
      <c r="N148" s="474"/>
      <c r="O148" s="474"/>
      <c r="P148" s="474"/>
      <c r="Q148" s="474"/>
      <c r="R148" s="474"/>
      <c r="S148" s="474"/>
      <c r="T148" s="474"/>
      <c r="U148" s="474"/>
      <c r="V148" s="474"/>
      <c r="W148" s="474"/>
      <c r="X148" s="474"/>
      <c r="Y148" s="474"/>
    </row>
    <row r="149" spans="1:25" ht="40.5" x14ac:dyDescent="0.3">
      <c r="A149" s="14"/>
      <c r="B149" s="105" t="s">
        <v>432</v>
      </c>
      <c r="C149" s="105" t="s">
        <v>458</v>
      </c>
      <c r="D149" s="29" t="s">
        <v>459</v>
      </c>
      <c r="E149" s="28" t="s">
        <v>460</v>
      </c>
      <c r="F149" s="47" t="s">
        <v>945</v>
      </c>
      <c r="G149" s="47" t="s">
        <v>946</v>
      </c>
      <c r="H149" s="474"/>
      <c r="I149" s="474"/>
      <c r="J149" s="474"/>
      <c r="K149" s="474"/>
      <c r="L149" s="474"/>
      <c r="M149" s="474"/>
      <c r="N149" s="474"/>
      <c r="O149" s="474"/>
      <c r="P149" s="474"/>
      <c r="Q149" s="474"/>
      <c r="R149" s="474"/>
      <c r="S149" s="474"/>
      <c r="T149" s="474"/>
      <c r="U149" s="474"/>
      <c r="V149" s="474"/>
      <c r="W149" s="474"/>
      <c r="X149" s="474"/>
      <c r="Y149" s="474"/>
    </row>
    <row r="150" spans="1:25" x14ac:dyDescent="0.3">
      <c r="A150" s="14"/>
      <c r="B150" s="105" t="s">
        <v>432</v>
      </c>
      <c r="C150" s="105" t="s">
        <v>461</v>
      </c>
      <c r="D150" s="29" t="s">
        <v>331</v>
      </c>
      <c r="E150" s="28" t="s">
        <v>332</v>
      </c>
      <c r="F150" s="47" t="s">
        <v>947</v>
      </c>
      <c r="G150" s="47"/>
      <c r="H150" s="474"/>
      <c r="I150" s="474"/>
      <c r="J150" s="474"/>
      <c r="K150" s="474"/>
      <c r="L150" s="474"/>
      <c r="M150" s="474"/>
      <c r="N150" s="474"/>
      <c r="O150" s="474"/>
      <c r="P150" s="474"/>
      <c r="Q150" s="474"/>
      <c r="R150" s="474"/>
      <c r="S150" s="474"/>
      <c r="T150" s="474"/>
      <c r="U150" s="474"/>
      <c r="V150" s="474"/>
      <c r="W150" s="474"/>
      <c r="X150" s="474"/>
      <c r="Y150" s="474"/>
    </row>
    <row r="151" spans="1:25" x14ac:dyDescent="0.3">
      <c r="A151" s="14"/>
      <c r="B151" s="105" t="s">
        <v>432</v>
      </c>
      <c r="C151" s="105" t="s">
        <v>461</v>
      </c>
      <c r="D151" s="29" t="s">
        <v>333</v>
      </c>
      <c r="E151" s="28" t="s">
        <v>334</v>
      </c>
      <c r="F151" s="47" t="s">
        <v>933</v>
      </c>
      <c r="G151" s="47"/>
      <c r="H151" s="474"/>
      <c r="I151" s="474"/>
      <c r="J151" s="474"/>
      <c r="K151" s="474"/>
      <c r="L151" s="474"/>
      <c r="M151" s="474"/>
      <c r="N151" s="474"/>
      <c r="O151" s="474"/>
      <c r="P151" s="474"/>
      <c r="Q151" s="474"/>
      <c r="R151" s="474"/>
      <c r="S151" s="474"/>
      <c r="T151" s="474"/>
      <c r="U151" s="474"/>
      <c r="V151" s="474"/>
      <c r="W151" s="474"/>
      <c r="X151" s="474"/>
      <c r="Y151" s="474"/>
    </row>
    <row r="152" spans="1:25" x14ac:dyDescent="0.3">
      <c r="A152" s="14"/>
      <c r="B152" s="105" t="s">
        <v>432</v>
      </c>
      <c r="C152" s="105" t="s">
        <v>461</v>
      </c>
      <c r="D152" s="29" t="s">
        <v>336</v>
      </c>
      <c r="E152" s="28" t="s">
        <v>337</v>
      </c>
      <c r="F152" s="47" t="s">
        <v>933</v>
      </c>
      <c r="G152" s="47"/>
      <c r="H152" s="474"/>
      <c r="I152" s="474"/>
      <c r="J152" s="474"/>
      <c r="K152" s="474"/>
      <c r="L152" s="474"/>
      <c r="M152" s="474"/>
      <c r="N152" s="474"/>
      <c r="O152" s="474"/>
      <c r="P152" s="474"/>
      <c r="Q152" s="474"/>
      <c r="R152" s="474"/>
      <c r="S152" s="474"/>
      <c r="T152" s="474"/>
      <c r="U152" s="474"/>
      <c r="V152" s="474"/>
      <c r="W152" s="474"/>
      <c r="X152" s="474"/>
      <c r="Y152" s="474"/>
    </row>
    <row r="153" spans="1:25" ht="40.5" x14ac:dyDescent="0.3">
      <c r="A153" s="14"/>
      <c r="B153" s="105" t="s">
        <v>432</v>
      </c>
      <c r="C153" s="105" t="s">
        <v>461</v>
      </c>
      <c r="D153" s="29" t="s">
        <v>462</v>
      </c>
      <c r="E153" s="28" t="s">
        <v>463</v>
      </c>
      <c r="F153" s="47" t="s">
        <v>948</v>
      </c>
      <c r="G153" s="47" t="s">
        <v>464</v>
      </c>
      <c r="H153" s="474"/>
      <c r="I153" s="474"/>
      <c r="J153" s="474"/>
      <c r="K153" s="474"/>
      <c r="L153" s="474"/>
      <c r="M153" s="474"/>
      <c r="N153" s="474"/>
      <c r="O153" s="474"/>
      <c r="P153" s="474"/>
      <c r="Q153" s="474"/>
      <c r="R153" s="474"/>
      <c r="S153" s="474"/>
      <c r="T153" s="474"/>
      <c r="U153" s="474"/>
      <c r="V153" s="474"/>
      <c r="W153" s="474"/>
      <c r="X153" s="474"/>
      <c r="Y153" s="474"/>
    </row>
    <row r="154" spans="1:25" ht="40.5" x14ac:dyDescent="0.3">
      <c r="A154" s="14"/>
      <c r="B154" s="105" t="s">
        <v>432</v>
      </c>
      <c r="C154" s="105" t="s">
        <v>461</v>
      </c>
      <c r="D154" s="29" t="s">
        <v>465</v>
      </c>
      <c r="E154" s="28" t="s">
        <v>466</v>
      </c>
      <c r="F154" s="47" t="s">
        <v>949</v>
      </c>
      <c r="G154" s="47" t="s">
        <v>467</v>
      </c>
      <c r="H154" s="474"/>
      <c r="I154" s="474"/>
      <c r="J154" s="474"/>
      <c r="K154" s="474"/>
      <c r="L154" s="474"/>
      <c r="M154" s="474"/>
      <c r="N154" s="474"/>
      <c r="O154" s="474"/>
      <c r="P154" s="474"/>
      <c r="Q154" s="474"/>
      <c r="R154" s="474"/>
      <c r="S154" s="474"/>
      <c r="T154" s="474"/>
      <c r="U154" s="474"/>
      <c r="V154" s="474"/>
      <c r="W154" s="474"/>
      <c r="X154" s="474"/>
      <c r="Y154" s="474"/>
    </row>
    <row r="155" spans="1:25" ht="40.5" x14ac:dyDescent="0.3">
      <c r="A155" s="14"/>
      <c r="B155" s="105" t="s">
        <v>432</v>
      </c>
      <c r="C155" s="105" t="s">
        <v>468</v>
      </c>
      <c r="D155" s="29" t="s">
        <v>331</v>
      </c>
      <c r="E155" s="28" t="s">
        <v>332</v>
      </c>
      <c r="F155" s="47" t="s">
        <v>950</v>
      </c>
      <c r="G155" s="47"/>
      <c r="H155" s="474"/>
      <c r="I155" s="474"/>
      <c r="J155" s="474"/>
      <c r="K155" s="474"/>
      <c r="L155" s="474"/>
      <c r="M155" s="474"/>
      <c r="N155" s="474"/>
      <c r="O155" s="474"/>
      <c r="P155" s="474"/>
      <c r="Q155" s="474"/>
      <c r="R155" s="474"/>
      <c r="S155" s="474"/>
      <c r="T155" s="474"/>
      <c r="U155" s="474"/>
      <c r="V155" s="474"/>
      <c r="W155" s="474"/>
      <c r="X155" s="474"/>
      <c r="Y155" s="474"/>
    </row>
    <row r="156" spans="1:25" x14ac:dyDescent="0.3">
      <c r="A156" s="14"/>
      <c r="B156" s="105" t="s">
        <v>432</v>
      </c>
      <c r="C156" s="105" t="s">
        <v>468</v>
      </c>
      <c r="D156" s="29" t="s">
        <v>333</v>
      </c>
      <c r="E156" s="28" t="s">
        <v>334</v>
      </c>
      <c r="F156" s="47" t="s">
        <v>951</v>
      </c>
      <c r="G156" s="47"/>
      <c r="H156" s="474"/>
      <c r="I156" s="474"/>
      <c r="J156" s="474"/>
      <c r="K156" s="474"/>
      <c r="L156" s="474"/>
      <c r="M156" s="474"/>
      <c r="N156" s="474"/>
      <c r="O156" s="474"/>
      <c r="P156" s="474"/>
      <c r="Q156" s="474"/>
      <c r="R156" s="474"/>
      <c r="S156" s="474"/>
      <c r="T156" s="474"/>
      <c r="U156" s="474"/>
      <c r="V156" s="474"/>
      <c r="W156" s="474"/>
      <c r="X156" s="474"/>
      <c r="Y156" s="474"/>
    </row>
    <row r="157" spans="1:25" x14ac:dyDescent="0.3">
      <c r="A157" s="14"/>
      <c r="B157" s="105" t="s">
        <v>432</v>
      </c>
      <c r="C157" s="105" t="s">
        <v>468</v>
      </c>
      <c r="D157" s="29" t="s">
        <v>336</v>
      </c>
      <c r="E157" s="28" t="s">
        <v>337</v>
      </c>
      <c r="F157" s="47" t="s">
        <v>933</v>
      </c>
      <c r="G157" s="47"/>
      <c r="H157" s="474"/>
      <c r="I157" s="474"/>
      <c r="J157" s="474"/>
      <c r="K157" s="474"/>
      <c r="L157" s="474"/>
      <c r="M157" s="474"/>
      <c r="N157" s="474"/>
      <c r="O157" s="474"/>
      <c r="P157" s="474"/>
      <c r="Q157" s="474"/>
      <c r="R157" s="474"/>
      <c r="S157" s="474"/>
      <c r="T157" s="474"/>
      <c r="U157" s="474"/>
      <c r="V157" s="474"/>
      <c r="W157" s="474"/>
      <c r="X157" s="474"/>
      <c r="Y157" s="474"/>
    </row>
    <row r="158" spans="1:25" ht="40.5" x14ac:dyDescent="0.3">
      <c r="A158" s="14"/>
      <c r="B158" s="105" t="s">
        <v>432</v>
      </c>
      <c r="C158" s="105" t="s">
        <v>468</v>
      </c>
      <c r="D158" s="29" t="s">
        <v>469</v>
      </c>
      <c r="E158" s="28" t="s">
        <v>470</v>
      </c>
      <c r="F158" s="47" t="s">
        <v>952</v>
      </c>
      <c r="G158" s="47" t="s">
        <v>471</v>
      </c>
      <c r="H158" s="474"/>
      <c r="I158" s="474"/>
      <c r="J158" s="474"/>
      <c r="K158" s="474"/>
      <c r="L158" s="474"/>
      <c r="M158" s="474"/>
      <c r="N158" s="474"/>
      <c r="O158" s="474"/>
      <c r="P158" s="474"/>
      <c r="Q158" s="474"/>
      <c r="R158" s="474"/>
      <c r="S158" s="474"/>
      <c r="T158" s="474"/>
      <c r="U158" s="474"/>
      <c r="V158" s="474"/>
      <c r="W158" s="474"/>
      <c r="X158" s="474"/>
      <c r="Y158" s="474"/>
    </row>
    <row r="159" spans="1:25" ht="81" x14ac:dyDescent="0.3">
      <c r="A159" s="14"/>
      <c r="B159" s="105" t="s">
        <v>432</v>
      </c>
      <c r="C159" s="105" t="s">
        <v>472</v>
      </c>
      <c r="D159" s="29" t="s">
        <v>331</v>
      </c>
      <c r="E159" s="28" t="s">
        <v>332</v>
      </c>
      <c r="F159" s="47" t="s">
        <v>953</v>
      </c>
      <c r="G159" s="47"/>
      <c r="H159" s="474"/>
      <c r="I159" s="474"/>
      <c r="J159" s="474"/>
      <c r="K159" s="474"/>
      <c r="L159" s="474"/>
      <c r="M159" s="474"/>
      <c r="N159" s="474"/>
      <c r="O159" s="474"/>
      <c r="P159" s="474"/>
      <c r="Q159" s="474"/>
      <c r="R159" s="474"/>
      <c r="S159" s="474"/>
      <c r="T159" s="474"/>
      <c r="U159" s="474"/>
      <c r="V159" s="474"/>
      <c r="W159" s="474"/>
      <c r="X159" s="474"/>
      <c r="Y159" s="474"/>
    </row>
    <row r="160" spans="1:25" ht="40.5" x14ac:dyDescent="0.3">
      <c r="A160" s="14"/>
      <c r="B160" s="105" t="s">
        <v>432</v>
      </c>
      <c r="C160" s="105" t="s">
        <v>472</v>
      </c>
      <c r="D160" s="29" t="s">
        <v>333</v>
      </c>
      <c r="E160" s="28" t="s">
        <v>334</v>
      </c>
      <c r="F160" s="47" t="s">
        <v>954</v>
      </c>
      <c r="G160" s="47"/>
      <c r="H160" s="474"/>
      <c r="I160" s="474"/>
      <c r="J160" s="474"/>
      <c r="K160" s="474"/>
      <c r="L160" s="474"/>
      <c r="M160" s="474"/>
      <c r="N160" s="474"/>
      <c r="O160" s="474"/>
      <c r="P160" s="474"/>
      <c r="Q160" s="474"/>
      <c r="R160" s="474"/>
      <c r="S160" s="474"/>
      <c r="T160" s="474"/>
      <c r="U160" s="474"/>
      <c r="V160" s="474"/>
      <c r="W160" s="474"/>
      <c r="X160" s="474"/>
      <c r="Y160" s="474"/>
    </row>
    <row r="161" spans="1:25" x14ac:dyDescent="0.3">
      <c r="A161" s="14"/>
      <c r="B161" s="105" t="s">
        <v>432</v>
      </c>
      <c r="C161" s="105" t="s">
        <v>472</v>
      </c>
      <c r="D161" s="29" t="s">
        <v>336</v>
      </c>
      <c r="E161" s="28" t="s">
        <v>337</v>
      </c>
      <c r="F161" s="47" t="s">
        <v>933</v>
      </c>
      <c r="G161" s="47"/>
      <c r="H161" s="474"/>
      <c r="I161" s="474"/>
      <c r="J161" s="474"/>
      <c r="K161" s="474"/>
      <c r="L161" s="474"/>
      <c r="M161" s="474"/>
      <c r="N161" s="474"/>
      <c r="O161" s="474"/>
      <c r="P161" s="474"/>
      <c r="Q161" s="474"/>
      <c r="R161" s="474"/>
      <c r="S161" s="474"/>
      <c r="T161" s="474"/>
      <c r="U161" s="474"/>
      <c r="V161" s="474"/>
      <c r="W161" s="474"/>
      <c r="X161" s="474"/>
      <c r="Y161" s="474"/>
    </row>
    <row r="162" spans="1:25" ht="81" x14ac:dyDescent="0.3">
      <c r="A162" s="14"/>
      <c r="B162" s="105" t="s">
        <v>432</v>
      </c>
      <c r="C162" s="105" t="s">
        <v>472</v>
      </c>
      <c r="D162" s="29" t="s">
        <v>473</v>
      </c>
      <c r="E162" s="28" t="s">
        <v>474</v>
      </c>
      <c r="F162" s="47" t="s">
        <v>955</v>
      </c>
      <c r="G162" s="47" t="s">
        <v>224</v>
      </c>
      <c r="H162" s="474"/>
      <c r="I162" s="474"/>
      <c r="J162" s="474"/>
      <c r="K162" s="474"/>
      <c r="L162" s="474"/>
      <c r="M162" s="474"/>
      <c r="N162" s="474"/>
      <c r="O162" s="474"/>
      <c r="P162" s="474"/>
      <c r="Q162" s="474"/>
      <c r="R162" s="474"/>
      <c r="S162" s="474"/>
      <c r="T162" s="474"/>
      <c r="U162" s="474"/>
      <c r="V162" s="474"/>
      <c r="W162" s="474"/>
      <c r="X162" s="474"/>
      <c r="Y162" s="474"/>
    </row>
    <row r="163" spans="1:25" ht="94.5" x14ac:dyDescent="0.3">
      <c r="A163" s="14"/>
      <c r="B163" s="105" t="s">
        <v>432</v>
      </c>
      <c r="C163" s="105" t="s">
        <v>475</v>
      </c>
      <c r="D163" s="29" t="s">
        <v>331</v>
      </c>
      <c r="E163" s="28" t="s">
        <v>332</v>
      </c>
      <c r="F163" s="47" t="s">
        <v>956</v>
      </c>
      <c r="G163" s="47"/>
      <c r="H163" s="474"/>
      <c r="I163" s="474"/>
      <c r="J163" s="474"/>
      <c r="K163" s="474"/>
      <c r="L163" s="474"/>
      <c r="M163" s="474"/>
      <c r="N163" s="474"/>
      <c r="O163" s="474"/>
      <c r="P163" s="474"/>
      <c r="Q163" s="474"/>
      <c r="R163" s="474"/>
      <c r="S163" s="474"/>
      <c r="T163" s="474"/>
      <c r="U163" s="474"/>
      <c r="V163" s="474"/>
      <c r="W163" s="474"/>
      <c r="X163" s="474"/>
      <c r="Y163" s="474"/>
    </row>
    <row r="164" spans="1:25" ht="94.5" x14ac:dyDescent="0.3">
      <c r="A164" s="14"/>
      <c r="B164" s="105" t="s">
        <v>432</v>
      </c>
      <c r="C164" s="105" t="s">
        <v>475</v>
      </c>
      <c r="D164" s="29" t="s">
        <v>333</v>
      </c>
      <c r="E164" s="28" t="s">
        <v>334</v>
      </c>
      <c r="F164" s="47" t="s">
        <v>956</v>
      </c>
      <c r="G164" s="47"/>
      <c r="H164" s="474"/>
      <c r="I164" s="474"/>
      <c r="J164" s="474"/>
      <c r="K164" s="474"/>
      <c r="L164" s="474"/>
      <c r="M164" s="474"/>
      <c r="N164" s="474"/>
      <c r="O164" s="474"/>
      <c r="P164" s="474"/>
      <c r="Q164" s="474"/>
      <c r="R164" s="474"/>
      <c r="S164" s="474"/>
      <c r="T164" s="474"/>
      <c r="U164" s="474"/>
      <c r="V164" s="474"/>
      <c r="W164" s="474"/>
      <c r="X164" s="474"/>
      <c r="Y164" s="474"/>
    </row>
    <row r="165" spans="1:25" ht="40.5" x14ac:dyDescent="0.3">
      <c r="A165" s="14"/>
      <c r="B165" s="105" t="s">
        <v>432</v>
      </c>
      <c r="C165" s="105" t="s">
        <v>475</v>
      </c>
      <c r="D165" s="29" t="s">
        <v>336</v>
      </c>
      <c r="E165" s="28" t="s">
        <v>337</v>
      </c>
      <c r="F165" s="47" t="s">
        <v>957</v>
      </c>
      <c r="G165" s="47"/>
      <c r="H165" s="474"/>
      <c r="I165" s="474"/>
      <c r="J165" s="474"/>
      <c r="K165" s="474"/>
      <c r="L165" s="474"/>
      <c r="M165" s="474"/>
      <c r="N165" s="474"/>
      <c r="O165" s="474"/>
      <c r="P165" s="474"/>
      <c r="Q165" s="474"/>
      <c r="R165" s="474"/>
      <c r="S165" s="474"/>
      <c r="T165" s="474"/>
      <c r="U165" s="474"/>
      <c r="V165" s="474"/>
      <c r="W165" s="474"/>
      <c r="X165" s="474"/>
      <c r="Y165" s="474"/>
    </row>
    <row r="166" spans="1:25" ht="162" x14ac:dyDescent="0.3">
      <c r="A166" s="14"/>
      <c r="B166" s="105" t="s">
        <v>432</v>
      </c>
      <c r="C166" s="105" t="s">
        <v>475</v>
      </c>
      <c r="D166" s="29" t="s">
        <v>476</v>
      </c>
      <c r="E166" s="28" t="s">
        <v>477</v>
      </c>
      <c r="F166" s="47" t="s">
        <v>958</v>
      </c>
      <c r="G166" s="47" t="s">
        <v>478</v>
      </c>
      <c r="H166" s="474"/>
      <c r="I166" s="474"/>
      <c r="J166" s="474"/>
      <c r="K166" s="474"/>
      <c r="L166" s="474"/>
      <c r="M166" s="474"/>
      <c r="N166" s="474"/>
      <c r="O166" s="474"/>
      <c r="P166" s="474"/>
      <c r="Q166" s="474"/>
      <c r="R166" s="474"/>
      <c r="S166" s="474"/>
      <c r="T166" s="474"/>
      <c r="U166" s="474"/>
      <c r="V166" s="474"/>
      <c r="W166" s="474"/>
      <c r="X166" s="474"/>
      <c r="Y166" s="474"/>
    </row>
    <row r="167" spans="1:25" ht="121.5" x14ac:dyDescent="0.3">
      <c r="A167" s="14"/>
      <c r="B167" s="105" t="s">
        <v>432</v>
      </c>
      <c r="C167" s="105" t="s">
        <v>479</v>
      </c>
      <c r="D167" s="29" t="s">
        <v>331</v>
      </c>
      <c r="E167" s="28" t="s">
        <v>332</v>
      </c>
      <c r="F167" s="47" t="s">
        <v>959</v>
      </c>
      <c r="G167" s="47"/>
      <c r="H167" s="474"/>
      <c r="I167" s="474"/>
      <c r="J167" s="474"/>
      <c r="K167" s="474"/>
      <c r="L167" s="474"/>
      <c r="M167" s="474"/>
      <c r="N167" s="474"/>
      <c r="O167" s="474"/>
      <c r="P167" s="474"/>
      <c r="Q167" s="474"/>
      <c r="R167" s="474"/>
      <c r="S167" s="474"/>
      <c r="T167" s="474"/>
      <c r="U167" s="474"/>
      <c r="V167" s="474"/>
      <c r="W167" s="474"/>
      <c r="X167" s="474"/>
      <c r="Y167" s="474"/>
    </row>
    <row r="168" spans="1:25" ht="94.5" x14ac:dyDescent="0.3">
      <c r="A168" s="14"/>
      <c r="B168" s="105" t="s">
        <v>432</v>
      </c>
      <c r="C168" s="105" t="s">
        <v>479</v>
      </c>
      <c r="D168" s="29" t="s">
        <v>333</v>
      </c>
      <c r="E168" s="28" t="s">
        <v>334</v>
      </c>
      <c r="F168" s="47" t="s">
        <v>956</v>
      </c>
      <c r="G168" s="47"/>
      <c r="H168" s="474"/>
      <c r="I168" s="474"/>
      <c r="J168" s="474"/>
      <c r="K168" s="474"/>
      <c r="L168" s="474"/>
      <c r="M168" s="474"/>
      <c r="N168" s="474"/>
      <c r="O168" s="474"/>
      <c r="P168" s="474"/>
      <c r="Q168" s="474"/>
      <c r="R168" s="474"/>
      <c r="S168" s="474"/>
      <c r="T168" s="474"/>
      <c r="U168" s="474"/>
      <c r="V168" s="474"/>
      <c r="W168" s="474"/>
      <c r="X168" s="474"/>
      <c r="Y168" s="474"/>
    </row>
    <row r="169" spans="1:25" ht="40.5" x14ac:dyDescent="0.3">
      <c r="A169" s="14"/>
      <c r="B169" s="105" t="s">
        <v>432</v>
      </c>
      <c r="C169" s="105" t="s">
        <v>479</v>
      </c>
      <c r="D169" s="29" t="s">
        <v>336</v>
      </c>
      <c r="E169" s="28" t="s">
        <v>337</v>
      </c>
      <c r="F169" s="47" t="s">
        <v>957</v>
      </c>
      <c r="G169" s="47"/>
      <c r="H169" s="474"/>
      <c r="I169" s="474"/>
      <c r="J169" s="474"/>
      <c r="K169" s="474"/>
      <c r="L169" s="474"/>
      <c r="M169" s="474"/>
      <c r="N169" s="474"/>
      <c r="O169" s="474"/>
      <c r="P169" s="474"/>
      <c r="Q169" s="474"/>
      <c r="R169" s="474"/>
      <c r="S169" s="474"/>
      <c r="T169" s="474"/>
      <c r="U169" s="474"/>
      <c r="V169" s="474"/>
      <c r="W169" s="474"/>
      <c r="X169" s="474"/>
      <c r="Y169" s="474"/>
    </row>
    <row r="170" spans="1:25" ht="202.5" x14ac:dyDescent="0.3">
      <c r="A170" s="14"/>
      <c r="B170" s="105" t="s">
        <v>432</v>
      </c>
      <c r="C170" s="105" t="s">
        <v>479</v>
      </c>
      <c r="D170" s="29" t="s">
        <v>480</v>
      </c>
      <c r="E170" s="28" t="s">
        <v>481</v>
      </c>
      <c r="F170" s="47" t="s">
        <v>960</v>
      </c>
      <c r="G170" s="47" t="s">
        <v>224</v>
      </c>
      <c r="H170" s="474"/>
      <c r="I170" s="474"/>
      <c r="J170" s="474"/>
      <c r="K170" s="474"/>
      <c r="L170" s="474"/>
      <c r="M170" s="474"/>
      <c r="N170" s="474"/>
      <c r="O170" s="474"/>
      <c r="P170" s="474"/>
      <c r="Q170" s="474"/>
      <c r="R170" s="474"/>
      <c r="S170" s="474"/>
      <c r="T170" s="474"/>
      <c r="U170" s="474"/>
      <c r="V170" s="474"/>
      <c r="W170" s="474"/>
      <c r="X170" s="474"/>
      <c r="Y170" s="474"/>
    </row>
    <row r="171" spans="1:25" ht="40.5" x14ac:dyDescent="0.3">
      <c r="A171" s="14"/>
      <c r="B171" s="105" t="s">
        <v>432</v>
      </c>
      <c r="C171" s="105" t="s">
        <v>482</v>
      </c>
      <c r="D171" s="29" t="s">
        <v>331</v>
      </c>
      <c r="E171" s="28" t="s">
        <v>332</v>
      </c>
      <c r="F171" s="47" t="s">
        <v>961</v>
      </c>
      <c r="G171" s="47"/>
      <c r="H171" s="474"/>
      <c r="I171" s="474"/>
      <c r="J171" s="474"/>
      <c r="K171" s="474"/>
      <c r="L171" s="474"/>
      <c r="M171" s="474"/>
      <c r="N171" s="474"/>
      <c r="O171" s="474"/>
      <c r="P171" s="474"/>
      <c r="Q171" s="474"/>
      <c r="R171" s="474"/>
      <c r="S171" s="474"/>
      <c r="T171" s="474"/>
      <c r="U171" s="474"/>
      <c r="V171" s="474"/>
      <c r="W171" s="474"/>
      <c r="X171" s="474"/>
      <c r="Y171" s="474"/>
    </row>
    <row r="172" spans="1:25" x14ac:dyDescent="0.3">
      <c r="A172" s="14"/>
      <c r="B172" s="105" t="s">
        <v>432</v>
      </c>
      <c r="C172" s="105" t="s">
        <v>482</v>
      </c>
      <c r="D172" s="29" t="s">
        <v>333</v>
      </c>
      <c r="E172" s="28" t="s">
        <v>334</v>
      </c>
      <c r="F172" s="47" t="s">
        <v>933</v>
      </c>
      <c r="G172" s="47"/>
      <c r="H172" s="474"/>
      <c r="I172" s="474"/>
      <c r="J172" s="474"/>
      <c r="K172" s="474"/>
      <c r="L172" s="474"/>
      <c r="M172" s="474"/>
      <c r="N172" s="474"/>
      <c r="O172" s="474"/>
      <c r="P172" s="474"/>
      <c r="Q172" s="474"/>
      <c r="R172" s="474"/>
      <c r="S172" s="474"/>
      <c r="T172" s="474"/>
      <c r="U172" s="474"/>
      <c r="V172" s="474"/>
      <c r="W172" s="474"/>
      <c r="X172" s="474"/>
      <c r="Y172" s="474"/>
    </row>
    <row r="173" spans="1:25" x14ac:dyDescent="0.3">
      <c r="A173" s="14"/>
      <c r="B173" s="105" t="s">
        <v>432</v>
      </c>
      <c r="C173" s="105" t="s">
        <v>482</v>
      </c>
      <c r="D173" s="29" t="s">
        <v>336</v>
      </c>
      <c r="E173" s="28" t="s">
        <v>337</v>
      </c>
      <c r="F173" s="47" t="s">
        <v>933</v>
      </c>
      <c r="G173" s="47"/>
      <c r="H173" s="474"/>
      <c r="I173" s="474"/>
      <c r="J173" s="474"/>
      <c r="K173" s="474"/>
      <c r="L173" s="474"/>
      <c r="M173" s="474"/>
      <c r="N173" s="474"/>
      <c r="O173" s="474"/>
      <c r="P173" s="474"/>
      <c r="Q173" s="474"/>
      <c r="R173" s="474"/>
      <c r="S173" s="474"/>
      <c r="T173" s="474"/>
      <c r="U173" s="474"/>
      <c r="V173" s="474"/>
      <c r="W173" s="474"/>
      <c r="X173" s="474"/>
      <c r="Y173" s="474"/>
    </row>
    <row r="174" spans="1:25" ht="27" x14ac:dyDescent="0.3">
      <c r="A174" s="14"/>
      <c r="B174" s="105" t="s">
        <v>432</v>
      </c>
      <c r="C174" s="105" t="s">
        <v>482</v>
      </c>
      <c r="D174" s="29" t="s">
        <v>483</v>
      </c>
      <c r="E174" s="28" t="s">
        <v>484</v>
      </c>
      <c r="F174" s="47" t="s">
        <v>962</v>
      </c>
      <c r="G174" s="47" t="s">
        <v>248</v>
      </c>
      <c r="H174" s="474"/>
      <c r="I174" s="474"/>
      <c r="J174" s="474"/>
      <c r="K174" s="474"/>
      <c r="L174" s="474"/>
      <c r="M174" s="474"/>
      <c r="N174" s="474"/>
      <c r="O174" s="474"/>
      <c r="P174" s="474"/>
      <c r="Q174" s="474"/>
      <c r="R174" s="474"/>
      <c r="S174" s="474"/>
      <c r="T174" s="474"/>
      <c r="U174" s="474"/>
      <c r="V174" s="474"/>
      <c r="W174" s="474"/>
      <c r="X174" s="474"/>
      <c r="Y174" s="474"/>
    </row>
    <row r="175" spans="1:25" ht="108" x14ac:dyDescent="0.3">
      <c r="A175" s="14"/>
      <c r="B175" s="105" t="s">
        <v>432</v>
      </c>
      <c r="C175" s="105" t="s">
        <v>485</v>
      </c>
      <c r="D175" s="29" t="s">
        <v>331</v>
      </c>
      <c r="E175" s="28" t="s">
        <v>332</v>
      </c>
      <c r="F175" s="47" t="s">
        <v>963</v>
      </c>
      <c r="G175" s="47"/>
      <c r="H175" s="474"/>
      <c r="I175" s="474"/>
      <c r="J175" s="474"/>
      <c r="K175" s="474"/>
      <c r="L175" s="474"/>
      <c r="M175" s="474"/>
      <c r="N175" s="474"/>
      <c r="O175" s="474"/>
      <c r="P175" s="474"/>
      <c r="Q175" s="474"/>
      <c r="R175" s="474"/>
      <c r="S175" s="474"/>
      <c r="T175" s="474"/>
      <c r="U175" s="474"/>
      <c r="V175" s="474"/>
      <c r="W175" s="474"/>
      <c r="X175" s="474"/>
      <c r="Y175" s="474"/>
    </row>
    <row r="176" spans="1:25" ht="40.5" x14ac:dyDescent="0.3">
      <c r="A176" s="14"/>
      <c r="B176" s="105" t="s">
        <v>432</v>
      </c>
      <c r="C176" s="105" t="s">
        <v>485</v>
      </c>
      <c r="D176" s="29" t="s">
        <v>333</v>
      </c>
      <c r="E176" s="28" t="s">
        <v>334</v>
      </c>
      <c r="F176" s="47" t="s">
        <v>964</v>
      </c>
      <c r="G176" s="47"/>
      <c r="H176" s="474"/>
      <c r="I176" s="474"/>
      <c r="J176" s="474"/>
      <c r="K176" s="474"/>
      <c r="L176" s="474"/>
      <c r="M176" s="474"/>
      <c r="N176" s="474"/>
      <c r="O176" s="474"/>
      <c r="P176" s="474"/>
      <c r="Q176" s="474"/>
      <c r="R176" s="474"/>
      <c r="S176" s="474"/>
      <c r="T176" s="474"/>
      <c r="U176" s="474"/>
      <c r="V176" s="474"/>
      <c r="W176" s="474"/>
      <c r="X176" s="474"/>
      <c r="Y176" s="474"/>
    </row>
    <row r="177" spans="1:25" ht="40.5" x14ac:dyDescent="0.3">
      <c r="A177" s="14"/>
      <c r="B177" s="105" t="s">
        <v>432</v>
      </c>
      <c r="C177" s="105" t="s">
        <v>485</v>
      </c>
      <c r="D177" s="29" t="s">
        <v>336</v>
      </c>
      <c r="E177" s="28" t="s">
        <v>337</v>
      </c>
      <c r="F177" s="47" t="s">
        <v>965</v>
      </c>
      <c r="G177" s="47"/>
      <c r="H177" s="474"/>
      <c r="I177" s="474"/>
      <c r="J177" s="474"/>
      <c r="K177" s="474"/>
      <c r="L177" s="474"/>
      <c r="M177" s="474"/>
      <c r="N177" s="474"/>
      <c r="O177" s="474"/>
      <c r="P177" s="474"/>
      <c r="Q177" s="474"/>
      <c r="R177" s="474"/>
      <c r="S177" s="474"/>
      <c r="T177" s="474"/>
      <c r="U177" s="474"/>
      <c r="V177" s="474"/>
      <c r="W177" s="474"/>
      <c r="X177" s="474"/>
      <c r="Y177" s="474"/>
    </row>
    <row r="178" spans="1:25" ht="54" x14ac:dyDescent="0.3">
      <c r="A178" s="14"/>
      <c r="B178" s="105" t="s">
        <v>432</v>
      </c>
      <c r="C178" s="105" t="s">
        <v>485</v>
      </c>
      <c r="D178" s="29" t="s">
        <v>486</v>
      </c>
      <c r="E178" s="28" t="s">
        <v>487</v>
      </c>
      <c r="F178" s="47" t="s">
        <v>966</v>
      </c>
      <c r="G178" s="47" t="s">
        <v>967</v>
      </c>
      <c r="H178" s="474"/>
      <c r="I178" s="474"/>
      <c r="J178" s="474"/>
      <c r="K178" s="474"/>
      <c r="L178" s="474"/>
      <c r="M178" s="474"/>
      <c r="N178" s="474"/>
      <c r="O178" s="474"/>
      <c r="P178" s="474"/>
      <c r="Q178" s="474"/>
      <c r="R178" s="474"/>
      <c r="S178" s="474"/>
      <c r="T178" s="474"/>
      <c r="U178" s="474"/>
      <c r="V178" s="474"/>
      <c r="W178" s="474"/>
      <c r="X178" s="474"/>
      <c r="Y178" s="474"/>
    </row>
    <row r="179" spans="1:25" ht="67.5" x14ac:dyDescent="0.3">
      <c r="A179" s="14"/>
      <c r="B179" s="105" t="s">
        <v>432</v>
      </c>
      <c r="C179" s="105" t="s">
        <v>485</v>
      </c>
      <c r="D179" s="29" t="s">
        <v>488</v>
      </c>
      <c r="E179" s="28" t="s">
        <v>489</v>
      </c>
      <c r="F179" s="47" t="s">
        <v>968</v>
      </c>
      <c r="G179" s="47" t="s">
        <v>490</v>
      </c>
      <c r="H179" s="474"/>
      <c r="I179" s="474"/>
      <c r="J179" s="474"/>
      <c r="K179" s="474"/>
      <c r="L179" s="474"/>
      <c r="M179" s="474"/>
      <c r="N179" s="474"/>
      <c r="O179" s="474"/>
      <c r="P179" s="474"/>
      <c r="Q179" s="474"/>
      <c r="R179" s="474"/>
      <c r="S179" s="474"/>
      <c r="T179" s="474"/>
      <c r="U179" s="474"/>
      <c r="V179" s="474"/>
      <c r="W179" s="474"/>
      <c r="X179" s="474"/>
      <c r="Y179" s="474"/>
    </row>
    <row r="180" spans="1:25" ht="40.5" x14ac:dyDescent="0.3">
      <c r="A180" s="14"/>
      <c r="B180" s="105" t="s">
        <v>432</v>
      </c>
      <c r="C180" s="105" t="s">
        <v>491</v>
      </c>
      <c r="D180" s="29" t="s">
        <v>331</v>
      </c>
      <c r="E180" s="28" t="s">
        <v>332</v>
      </c>
      <c r="F180" s="47" t="s">
        <v>969</v>
      </c>
      <c r="G180" s="47"/>
      <c r="H180" s="474"/>
      <c r="I180" s="474"/>
      <c r="J180" s="474"/>
      <c r="K180" s="474"/>
      <c r="L180" s="474"/>
      <c r="M180" s="474"/>
      <c r="N180" s="474"/>
      <c r="O180" s="474"/>
      <c r="P180" s="474"/>
      <c r="Q180" s="474"/>
      <c r="R180" s="474"/>
      <c r="S180" s="474"/>
      <c r="T180" s="474"/>
      <c r="U180" s="474"/>
      <c r="V180" s="474"/>
      <c r="W180" s="474"/>
      <c r="X180" s="474"/>
      <c r="Y180" s="474"/>
    </row>
    <row r="181" spans="1:25" ht="27" x14ac:dyDescent="0.3">
      <c r="A181" s="14"/>
      <c r="B181" s="105" t="s">
        <v>432</v>
      </c>
      <c r="C181" s="105" t="s">
        <v>491</v>
      </c>
      <c r="D181" s="29" t="s">
        <v>333</v>
      </c>
      <c r="E181" s="28" t="s">
        <v>334</v>
      </c>
      <c r="F181" s="47" t="s">
        <v>970</v>
      </c>
      <c r="G181" s="47"/>
      <c r="H181" s="474"/>
      <c r="I181" s="474"/>
      <c r="J181" s="474"/>
      <c r="K181" s="474"/>
      <c r="L181" s="474"/>
      <c r="M181" s="474"/>
      <c r="N181" s="474"/>
      <c r="O181" s="474"/>
      <c r="P181" s="474"/>
      <c r="Q181" s="474"/>
      <c r="R181" s="474"/>
      <c r="S181" s="474"/>
      <c r="T181" s="474"/>
      <c r="U181" s="474"/>
      <c r="V181" s="474"/>
      <c r="W181" s="474"/>
      <c r="X181" s="474"/>
      <c r="Y181" s="474"/>
    </row>
    <row r="182" spans="1:25" ht="27" x14ac:dyDescent="0.3">
      <c r="A182" s="14"/>
      <c r="B182" s="105" t="s">
        <v>432</v>
      </c>
      <c r="C182" s="105" t="s">
        <v>491</v>
      </c>
      <c r="D182" s="29" t="s">
        <v>336</v>
      </c>
      <c r="E182" s="28" t="s">
        <v>337</v>
      </c>
      <c r="F182" s="47" t="s">
        <v>970</v>
      </c>
      <c r="G182" s="47"/>
      <c r="H182" s="474"/>
      <c r="I182" s="474"/>
      <c r="J182" s="474"/>
      <c r="K182" s="474"/>
      <c r="L182" s="474"/>
      <c r="M182" s="474"/>
      <c r="N182" s="474"/>
      <c r="O182" s="474"/>
      <c r="P182" s="474"/>
      <c r="Q182" s="474"/>
      <c r="R182" s="474"/>
      <c r="S182" s="474"/>
      <c r="T182" s="474"/>
      <c r="U182" s="474"/>
      <c r="V182" s="474"/>
      <c r="W182" s="474"/>
      <c r="X182" s="474"/>
      <c r="Y182" s="474"/>
    </row>
    <row r="183" spans="1:25" ht="40.5" x14ac:dyDescent="0.3">
      <c r="A183" s="14"/>
      <c r="B183" s="105" t="s">
        <v>432</v>
      </c>
      <c r="C183" s="105" t="s">
        <v>491</v>
      </c>
      <c r="D183" s="29" t="s">
        <v>492</v>
      </c>
      <c r="E183" s="28" t="s">
        <v>493</v>
      </c>
      <c r="F183" s="47" t="s">
        <v>971</v>
      </c>
      <c r="G183" s="47" t="s">
        <v>972</v>
      </c>
      <c r="H183" s="474"/>
      <c r="I183" s="474"/>
      <c r="J183" s="474"/>
      <c r="K183" s="474"/>
      <c r="L183" s="474"/>
      <c r="M183" s="474"/>
      <c r="N183" s="474"/>
      <c r="O183" s="474"/>
      <c r="P183" s="474"/>
      <c r="Q183" s="474"/>
      <c r="R183" s="474"/>
      <c r="S183" s="474"/>
      <c r="T183" s="474"/>
      <c r="U183" s="474"/>
      <c r="V183" s="474"/>
      <c r="W183" s="474"/>
      <c r="X183" s="474"/>
      <c r="Y183" s="474"/>
    </row>
    <row r="184" spans="1:25" ht="67.5" x14ac:dyDescent="0.3">
      <c r="A184" s="14"/>
      <c r="B184" s="105" t="s">
        <v>432</v>
      </c>
      <c r="C184" s="105" t="s">
        <v>491</v>
      </c>
      <c r="D184" s="29" t="s">
        <v>494</v>
      </c>
      <c r="E184" s="28" t="s">
        <v>495</v>
      </c>
      <c r="F184" s="47" t="s">
        <v>973</v>
      </c>
      <c r="G184" s="47"/>
      <c r="H184" s="474"/>
      <c r="I184" s="474"/>
      <c r="J184" s="474"/>
      <c r="K184" s="474"/>
      <c r="L184" s="474"/>
      <c r="M184" s="474"/>
      <c r="N184" s="474"/>
      <c r="O184" s="474"/>
      <c r="P184" s="474"/>
      <c r="Q184" s="474"/>
      <c r="R184" s="474"/>
      <c r="S184" s="474"/>
      <c r="T184" s="474"/>
      <c r="U184" s="474"/>
      <c r="V184" s="474"/>
      <c r="W184" s="474"/>
      <c r="X184" s="474"/>
      <c r="Y184" s="474"/>
    </row>
    <row r="185" spans="1:25" ht="40.5" x14ac:dyDescent="0.3">
      <c r="A185" s="14"/>
      <c r="B185" s="105" t="s">
        <v>432</v>
      </c>
      <c r="C185" s="105" t="s">
        <v>496</v>
      </c>
      <c r="D185" s="29" t="s">
        <v>331</v>
      </c>
      <c r="E185" s="28" t="s">
        <v>332</v>
      </c>
      <c r="F185" s="47" t="s">
        <v>974</v>
      </c>
      <c r="G185" s="47"/>
      <c r="H185" s="474"/>
      <c r="I185" s="474"/>
      <c r="J185" s="474"/>
      <c r="K185" s="474"/>
      <c r="L185" s="474"/>
      <c r="M185" s="474"/>
      <c r="N185" s="474"/>
      <c r="O185" s="474"/>
      <c r="P185" s="474"/>
      <c r="Q185" s="474"/>
      <c r="R185" s="474"/>
      <c r="S185" s="474"/>
      <c r="T185" s="474"/>
      <c r="U185" s="474"/>
      <c r="V185" s="474"/>
      <c r="W185" s="474"/>
      <c r="X185" s="474"/>
      <c r="Y185" s="474"/>
    </row>
    <row r="186" spans="1:25" ht="40.5" x14ac:dyDescent="0.3">
      <c r="A186" s="14"/>
      <c r="B186" s="105" t="s">
        <v>432</v>
      </c>
      <c r="C186" s="105" t="s">
        <v>496</v>
      </c>
      <c r="D186" s="29" t="s">
        <v>333</v>
      </c>
      <c r="E186" s="28" t="s">
        <v>334</v>
      </c>
      <c r="F186" s="47" t="s">
        <v>975</v>
      </c>
      <c r="G186" s="47"/>
      <c r="H186" s="474"/>
      <c r="I186" s="474"/>
      <c r="J186" s="474"/>
      <c r="K186" s="474"/>
      <c r="L186" s="474"/>
      <c r="M186" s="474"/>
      <c r="N186" s="474"/>
      <c r="O186" s="474"/>
      <c r="P186" s="474"/>
      <c r="Q186" s="474"/>
      <c r="R186" s="474"/>
      <c r="S186" s="474"/>
      <c r="T186" s="474"/>
      <c r="U186" s="474"/>
      <c r="V186" s="474"/>
      <c r="W186" s="474"/>
      <c r="X186" s="474"/>
      <c r="Y186" s="474"/>
    </row>
    <row r="187" spans="1:25" ht="40.5" x14ac:dyDescent="0.3">
      <c r="A187" s="14"/>
      <c r="B187" s="105" t="s">
        <v>432</v>
      </c>
      <c r="C187" s="105" t="s">
        <v>496</v>
      </c>
      <c r="D187" s="29" t="s">
        <v>336</v>
      </c>
      <c r="E187" s="28" t="s">
        <v>337</v>
      </c>
      <c r="F187" s="47" t="s">
        <v>975</v>
      </c>
      <c r="G187" s="47"/>
      <c r="H187" s="474"/>
      <c r="I187" s="474"/>
      <c r="J187" s="474"/>
      <c r="K187" s="474"/>
      <c r="L187" s="474"/>
      <c r="M187" s="474"/>
      <c r="N187" s="474"/>
      <c r="O187" s="474"/>
      <c r="P187" s="474"/>
      <c r="Q187" s="474"/>
      <c r="R187" s="474"/>
      <c r="S187" s="474"/>
      <c r="T187" s="474"/>
      <c r="U187" s="474"/>
      <c r="V187" s="474"/>
      <c r="W187" s="474"/>
      <c r="X187" s="474"/>
      <c r="Y187" s="474"/>
    </row>
    <row r="188" spans="1:25" ht="67.5" x14ac:dyDescent="0.3">
      <c r="A188" s="14"/>
      <c r="B188" s="105" t="s">
        <v>432</v>
      </c>
      <c r="C188" s="105" t="s">
        <v>496</v>
      </c>
      <c r="D188" s="29" t="s">
        <v>497</v>
      </c>
      <c r="E188" s="28" t="s">
        <v>498</v>
      </c>
      <c r="F188" s="47" t="s">
        <v>976</v>
      </c>
      <c r="G188" s="47" t="s">
        <v>977</v>
      </c>
      <c r="H188" s="474"/>
      <c r="I188" s="474"/>
      <c r="J188" s="474"/>
      <c r="K188" s="474"/>
      <c r="L188" s="474"/>
      <c r="M188" s="474"/>
      <c r="N188" s="474"/>
      <c r="O188" s="474"/>
      <c r="P188" s="474"/>
      <c r="Q188" s="474"/>
      <c r="R188" s="474"/>
      <c r="S188" s="474"/>
      <c r="T188" s="474"/>
      <c r="U188" s="474"/>
      <c r="V188" s="474"/>
      <c r="W188" s="474"/>
      <c r="X188" s="474"/>
      <c r="Y188" s="474"/>
    </row>
    <row r="189" spans="1:25" ht="67.5" x14ac:dyDescent="0.3">
      <c r="A189" s="14"/>
      <c r="B189" s="105" t="s">
        <v>432</v>
      </c>
      <c r="C189" s="105" t="s">
        <v>496</v>
      </c>
      <c r="D189" s="29" t="s">
        <v>499</v>
      </c>
      <c r="E189" s="28" t="s">
        <v>500</v>
      </c>
      <c r="F189" s="47" t="s">
        <v>978</v>
      </c>
      <c r="G189" s="47" t="s">
        <v>979</v>
      </c>
      <c r="H189" s="474"/>
      <c r="I189" s="474"/>
      <c r="J189" s="474"/>
      <c r="K189" s="474"/>
      <c r="L189" s="474"/>
      <c r="M189" s="474"/>
      <c r="N189" s="474"/>
      <c r="O189" s="474"/>
      <c r="P189" s="474"/>
      <c r="Q189" s="474"/>
      <c r="R189" s="474"/>
      <c r="S189" s="474"/>
      <c r="T189" s="474"/>
      <c r="U189" s="474"/>
      <c r="V189" s="474"/>
      <c r="W189" s="474"/>
      <c r="X189" s="474"/>
      <c r="Y189" s="474"/>
    </row>
    <row r="190" spans="1:25" ht="81" x14ac:dyDescent="0.3">
      <c r="A190" s="14"/>
      <c r="B190" s="105" t="s">
        <v>432</v>
      </c>
      <c r="C190" s="105" t="s">
        <v>496</v>
      </c>
      <c r="D190" s="29" t="s">
        <v>501</v>
      </c>
      <c r="E190" s="28" t="s">
        <v>502</v>
      </c>
      <c r="F190" s="47" t="s">
        <v>978</v>
      </c>
      <c r="G190" s="47" t="s">
        <v>980</v>
      </c>
      <c r="H190" s="474"/>
      <c r="I190" s="474"/>
      <c r="J190" s="474"/>
      <c r="K190" s="474"/>
      <c r="L190" s="474"/>
      <c r="M190" s="474"/>
      <c r="N190" s="474"/>
      <c r="O190" s="474"/>
      <c r="P190" s="474"/>
      <c r="Q190" s="474"/>
      <c r="R190" s="474"/>
      <c r="S190" s="474"/>
      <c r="T190" s="474"/>
      <c r="U190" s="474"/>
      <c r="V190" s="474"/>
      <c r="W190" s="474"/>
      <c r="X190" s="474"/>
      <c r="Y190" s="474"/>
    </row>
    <row r="191" spans="1:25" ht="40.5" x14ac:dyDescent="0.3">
      <c r="A191" s="14"/>
      <c r="B191" s="105" t="s">
        <v>432</v>
      </c>
      <c r="C191" s="105" t="s">
        <v>503</v>
      </c>
      <c r="D191" s="29" t="s">
        <v>331</v>
      </c>
      <c r="E191" s="28" t="s">
        <v>332</v>
      </c>
      <c r="F191" s="47" t="s">
        <v>981</v>
      </c>
      <c r="G191" s="47"/>
      <c r="H191" s="474"/>
      <c r="I191" s="474"/>
      <c r="J191" s="474"/>
      <c r="K191" s="474"/>
      <c r="L191" s="474"/>
      <c r="M191" s="474"/>
      <c r="N191" s="474"/>
      <c r="O191" s="474"/>
      <c r="P191" s="474"/>
      <c r="Q191" s="474"/>
      <c r="R191" s="474"/>
      <c r="S191" s="474"/>
      <c r="T191" s="474"/>
      <c r="U191" s="474"/>
      <c r="V191" s="474"/>
      <c r="W191" s="474"/>
      <c r="X191" s="474"/>
      <c r="Y191" s="474"/>
    </row>
    <row r="192" spans="1:25" ht="40.5" x14ac:dyDescent="0.3">
      <c r="A192" s="14"/>
      <c r="B192" s="105" t="s">
        <v>432</v>
      </c>
      <c r="C192" s="105" t="s">
        <v>503</v>
      </c>
      <c r="D192" s="29" t="s">
        <v>333</v>
      </c>
      <c r="E192" s="28" t="s">
        <v>334</v>
      </c>
      <c r="F192" s="47" t="s">
        <v>982</v>
      </c>
      <c r="G192" s="47"/>
      <c r="H192" s="474"/>
      <c r="I192" s="474"/>
      <c r="J192" s="474"/>
      <c r="K192" s="474"/>
      <c r="L192" s="474"/>
      <c r="M192" s="474"/>
      <c r="N192" s="474"/>
      <c r="O192" s="474"/>
      <c r="P192" s="474"/>
      <c r="Q192" s="474"/>
      <c r="R192" s="474"/>
      <c r="S192" s="474"/>
      <c r="T192" s="474"/>
      <c r="U192" s="474"/>
      <c r="V192" s="474"/>
      <c r="W192" s="474"/>
      <c r="X192" s="474"/>
      <c r="Y192" s="474"/>
    </row>
    <row r="193" spans="1:25" ht="27" x14ac:dyDescent="0.3">
      <c r="A193" s="14"/>
      <c r="B193" s="105" t="s">
        <v>432</v>
      </c>
      <c r="C193" s="105" t="s">
        <v>503</v>
      </c>
      <c r="D193" s="29" t="s">
        <v>336</v>
      </c>
      <c r="E193" s="28" t="s">
        <v>337</v>
      </c>
      <c r="F193" s="47" t="s">
        <v>983</v>
      </c>
      <c r="G193" s="47"/>
      <c r="H193" s="474"/>
      <c r="I193" s="474"/>
      <c r="J193" s="474"/>
      <c r="K193" s="474"/>
      <c r="L193" s="474"/>
      <c r="M193" s="474"/>
      <c r="N193" s="474"/>
      <c r="O193" s="474"/>
      <c r="P193" s="474"/>
      <c r="Q193" s="474"/>
      <c r="R193" s="474"/>
      <c r="S193" s="474"/>
      <c r="T193" s="474"/>
      <c r="U193" s="474"/>
      <c r="V193" s="474"/>
      <c r="W193" s="474"/>
      <c r="X193" s="474"/>
      <c r="Y193" s="474"/>
    </row>
    <row r="194" spans="1:25" ht="162" x14ac:dyDescent="0.3">
      <c r="A194" s="14"/>
      <c r="B194" s="105" t="s">
        <v>432</v>
      </c>
      <c r="C194" s="105" t="s">
        <v>503</v>
      </c>
      <c r="D194" s="29" t="s">
        <v>504</v>
      </c>
      <c r="E194" s="28" t="s">
        <v>505</v>
      </c>
      <c r="F194" s="47" t="s">
        <v>1072</v>
      </c>
      <c r="G194" s="47" t="s">
        <v>984</v>
      </c>
      <c r="H194" s="474"/>
      <c r="I194" s="474"/>
      <c r="J194" s="474"/>
      <c r="K194" s="474"/>
      <c r="L194" s="474"/>
      <c r="M194" s="474"/>
      <c r="N194" s="474"/>
      <c r="O194" s="474"/>
      <c r="P194" s="474"/>
      <c r="Q194" s="474"/>
      <c r="R194" s="474"/>
      <c r="S194" s="474"/>
      <c r="T194" s="474"/>
      <c r="U194" s="474"/>
      <c r="V194" s="474"/>
      <c r="W194" s="474"/>
      <c r="X194" s="474"/>
      <c r="Y194" s="474"/>
    </row>
    <row r="195" spans="1:25" x14ac:dyDescent="0.3">
      <c r="A195" s="14"/>
      <c r="B195" s="105" t="s">
        <v>432</v>
      </c>
      <c r="C195" s="105" t="s">
        <v>506</v>
      </c>
      <c r="D195" s="29" t="s">
        <v>331</v>
      </c>
      <c r="E195" s="28" t="s">
        <v>332</v>
      </c>
      <c r="F195" s="47" t="s">
        <v>951</v>
      </c>
      <c r="G195" s="47"/>
      <c r="H195" s="474"/>
      <c r="I195" s="474"/>
      <c r="J195" s="474"/>
      <c r="K195" s="474"/>
      <c r="L195" s="474"/>
      <c r="M195" s="474"/>
      <c r="N195" s="474"/>
      <c r="O195" s="474"/>
      <c r="P195" s="474"/>
      <c r="Q195" s="474"/>
      <c r="R195" s="474"/>
      <c r="S195" s="474"/>
      <c r="T195" s="474"/>
      <c r="U195" s="474"/>
      <c r="V195" s="474"/>
      <c r="W195" s="474"/>
      <c r="X195" s="474"/>
      <c r="Y195" s="474"/>
    </row>
    <row r="196" spans="1:25" x14ac:dyDescent="0.3">
      <c r="A196" s="14"/>
      <c r="B196" s="105" t="s">
        <v>432</v>
      </c>
      <c r="C196" s="105" t="s">
        <v>506</v>
      </c>
      <c r="D196" s="29" t="s">
        <v>333</v>
      </c>
      <c r="E196" s="28" t="s">
        <v>334</v>
      </c>
      <c r="F196" s="47" t="s">
        <v>933</v>
      </c>
      <c r="G196" s="47"/>
      <c r="H196" s="474"/>
      <c r="I196" s="474"/>
      <c r="J196" s="474"/>
      <c r="K196" s="474"/>
      <c r="L196" s="474"/>
      <c r="M196" s="474"/>
      <c r="N196" s="474"/>
      <c r="O196" s="474"/>
      <c r="P196" s="474"/>
      <c r="Q196" s="474"/>
      <c r="R196" s="474"/>
      <c r="S196" s="474"/>
      <c r="T196" s="474"/>
      <c r="U196" s="474"/>
      <c r="V196" s="474"/>
      <c r="W196" s="474"/>
      <c r="X196" s="474"/>
      <c r="Y196" s="474"/>
    </row>
    <row r="197" spans="1:25" x14ac:dyDescent="0.3">
      <c r="A197" s="14"/>
      <c r="B197" s="105" t="s">
        <v>432</v>
      </c>
      <c r="C197" s="105" t="s">
        <v>506</v>
      </c>
      <c r="D197" s="29" t="s">
        <v>336</v>
      </c>
      <c r="E197" s="28" t="s">
        <v>337</v>
      </c>
      <c r="F197" s="47" t="s">
        <v>933</v>
      </c>
      <c r="G197" s="47"/>
      <c r="H197" s="474"/>
      <c r="I197" s="474"/>
      <c r="J197" s="474"/>
      <c r="K197" s="474"/>
      <c r="L197" s="474"/>
      <c r="M197" s="474"/>
      <c r="N197" s="474"/>
      <c r="O197" s="474"/>
      <c r="P197" s="474"/>
      <c r="Q197" s="474"/>
      <c r="R197" s="474"/>
      <c r="S197" s="474"/>
      <c r="T197" s="474"/>
      <c r="U197" s="474"/>
      <c r="V197" s="474"/>
      <c r="W197" s="474"/>
      <c r="X197" s="474"/>
      <c r="Y197" s="474"/>
    </row>
    <row r="198" spans="1:25" ht="67.5" x14ac:dyDescent="0.3">
      <c r="A198" s="14"/>
      <c r="B198" s="105" t="s">
        <v>432</v>
      </c>
      <c r="C198" s="105" t="s">
        <v>506</v>
      </c>
      <c r="D198" s="29" t="s">
        <v>507</v>
      </c>
      <c r="E198" s="28" t="s">
        <v>508</v>
      </c>
      <c r="F198" s="47" t="s">
        <v>985</v>
      </c>
      <c r="G198" s="47" t="s">
        <v>986</v>
      </c>
      <c r="H198" s="474"/>
      <c r="I198" s="474"/>
      <c r="J198" s="474"/>
      <c r="K198" s="474"/>
      <c r="L198" s="474"/>
      <c r="M198" s="474"/>
      <c r="N198" s="474"/>
      <c r="O198" s="474"/>
      <c r="P198" s="474"/>
      <c r="Q198" s="474"/>
      <c r="R198" s="474"/>
      <c r="S198" s="474"/>
      <c r="T198" s="474"/>
      <c r="U198" s="474"/>
      <c r="V198" s="474"/>
      <c r="W198" s="474"/>
      <c r="X198" s="474"/>
      <c r="Y198" s="474"/>
    </row>
    <row r="199" spans="1:25" x14ac:dyDescent="0.3">
      <c r="A199" s="14"/>
      <c r="B199" s="105" t="s">
        <v>432</v>
      </c>
      <c r="C199" s="105" t="s">
        <v>509</v>
      </c>
      <c r="D199" s="29" t="s">
        <v>331</v>
      </c>
      <c r="E199" s="28" t="s">
        <v>332</v>
      </c>
      <c r="F199" s="47" t="s">
        <v>987</v>
      </c>
      <c r="G199" s="47"/>
      <c r="H199" s="474"/>
      <c r="I199" s="474"/>
      <c r="J199" s="474"/>
      <c r="K199" s="474"/>
      <c r="L199" s="474"/>
      <c r="M199" s="474"/>
      <c r="N199" s="474"/>
      <c r="O199" s="474"/>
      <c r="P199" s="474"/>
      <c r="Q199" s="474"/>
      <c r="R199" s="474"/>
      <c r="S199" s="474"/>
      <c r="T199" s="474"/>
      <c r="U199" s="474"/>
      <c r="V199" s="474"/>
      <c r="W199" s="474"/>
      <c r="X199" s="474"/>
      <c r="Y199" s="474"/>
    </row>
    <row r="200" spans="1:25" ht="67.5" x14ac:dyDescent="0.3">
      <c r="A200" s="14"/>
      <c r="B200" s="105" t="s">
        <v>432</v>
      </c>
      <c r="C200" s="105" t="s">
        <v>509</v>
      </c>
      <c r="D200" s="29" t="s">
        <v>333</v>
      </c>
      <c r="E200" s="28" t="s">
        <v>334</v>
      </c>
      <c r="F200" s="47" t="s">
        <v>987</v>
      </c>
      <c r="G200" s="47" t="s">
        <v>988</v>
      </c>
      <c r="H200" s="474"/>
      <c r="I200" s="474"/>
      <c r="J200" s="474"/>
      <c r="K200" s="474"/>
      <c r="L200" s="474"/>
      <c r="M200" s="474"/>
      <c r="N200" s="474"/>
      <c r="O200" s="474"/>
      <c r="P200" s="474"/>
      <c r="Q200" s="474"/>
      <c r="R200" s="474"/>
      <c r="S200" s="474"/>
      <c r="T200" s="474"/>
      <c r="U200" s="474"/>
      <c r="V200" s="474"/>
      <c r="W200" s="474"/>
      <c r="X200" s="474"/>
      <c r="Y200" s="474"/>
    </row>
    <row r="201" spans="1:25" x14ac:dyDescent="0.3">
      <c r="A201" s="14"/>
      <c r="B201" s="105" t="s">
        <v>432</v>
      </c>
      <c r="C201" s="105" t="s">
        <v>509</v>
      </c>
      <c r="D201" s="29" t="s">
        <v>336</v>
      </c>
      <c r="E201" s="28" t="s">
        <v>337</v>
      </c>
      <c r="F201" s="47" t="s">
        <v>987</v>
      </c>
      <c r="G201" s="47"/>
      <c r="H201" s="474"/>
      <c r="I201" s="474"/>
      <c r="J201" s="474"/>
      <c r="K201" s="474"/>
      <c r="L201" s="474"/>
      <c r="M201" s="474"/>
      <c r="N201" s="474"/>
      <c r="O201" s="474"/>
      <c r="P201" s="474"/>
      <c r="Q201" s="474"/>
      <c r="R201" s="474"/>
      <c r="S201" s="474"/>
      <c r="T201" s="474"/>
      <c r="U201" s="474"/>
      <c r="V201" s="474"/>
      <c r="W201" s="474"/>
      <c r="X201" s="474"/>
      <c r="Y201" s="474"/>
    </row>
    <row r="202" spans="1:25" ht="27" x14ac:dyDescent="0.3">
      <c r="A202" s="14"/>
      <c r="B202" s="105" t="s">
        <v>432</v>
      </c>
      <c r="C202" s="105" t="s">
        <v>510</v>
      </c>
      <c r="D202" s="29" t="s">
        <v>331</v>
      </c>
      <c r="E202" s="28" t="s">
        <v>332</v>
      </c>
      <c r="F202" s="47" t="s">
        <v>989</v>
      </c>
      <c r="G202" s="47"/>
      <c r="H202" s="474"/>
      <c r="I202" s="474"/>
      <c r="J202" s="474"/>
      <c r="K202" s="474"/>
      <c r="L202" s="474"/>
      <c r="M202" s="474"/>
      <c r="N202" s="474"/>
      <c r="O202" s="474"/>
      <c r="P202" s="474"/>
      <c r="Q202" s="474"/>
      <c r="R202" s="474"/>
      <c r="S202" s="474"/>
      <c r="T202" s="474"/>
      <c r="U202" s="474"/>
      <c r="V202" s="474"/>
      <c r="W202" s="474"/>
      <c r="X202" s="474"/>
      <c r="Y202" s="474"/>
    </row>
    <row r="203" spans="1:25" ht="135" x14ac:dyDescent="0.3">
      <c r="A203" s="14"/>
      <c r="B203" s="105" t="s">
        <v>432</v>
      </c>
      <c r="C203" s="105" t="s">
        <v>510</v>
      </c>
      <c r="D203" s="29" t="s">
        <v>333</v>
      </c>
      <c r="E203" s="28" t="s">
        <v>334</v>
      </c>
      <c r="F203" s="47" t="s">
        <v>989</v>
      </c>
      <c r="G203" s="47" t="s">
        <v>511</v>
      </c>
      <c r="H203" s="474"/>
      <c r="I203" s="474"/>
      <c r="J203" s="474"/>
      <c r="K203" s="474"/>
      <c r="L203" s="474"/>
      <c r="M203" s="474"/>
      <c r="N203" s="474"/>
      <c r="O203" s="474"/>
      <c r="P203" s="474"/>
      <c r="Q203" s="474"/>
      <c r="R203" s="474"/>
      <c r="S203" s="474"/>
      <c r="T203" s="474"/>
      <c r="U203" s="474"/>
      <c r="V203" s="474"/>
      <c r="W203" s="474"/>
      <c r="X203" s="474"/>
      <c r="Y203" s="474"/>
    </row>
    <row r="204" spans="1:25" x14ac:dyDescent="0.3">
      <c r="A204" s="14"/>
      <c r="B204" s="105" t="s">
        <v>432</v>
      </c>
      <c r="C204" s="105" t="s">
        <v>510</v>
      </c>
      <c r="D204" s="29" t="s">
        <v>336</v>
      </c>
      <c r="E204" s="28" t="s">
        <v>337</v>
      </c>
      <c r="F204" s="47" t="s">
        <v>990</v>
      </c>
      <c r="G204" s="47"/>
      <c r="H204" s="474"/>
      <c r="I204" s="474"/>
      <c r="J204" s="474"/>
      <c r="K204" s="474"/>
      <c r="L204" s="474"/>
      <c r="M204" s="474"/>
      <c r="N204" s="474"/>
      <c r="O204" s="474"/>
      <c r="P204" s="474"/>
      <c r="Q204" s="474"/>
      <c r="R204" s="474"/>
      <c r="S204" s="474"/>
      <c r="T204" s="474"/>
      <c r="U204" s="474"/>
      <c r="V204" s="474"/>
      <c r="W204" s="474"/>
      <c r="X204" s="474"/>
      <c r="Y204" s="474"/>
    </row>
    <row r="205" spans="1:25" ht="81" x14ac:dyDescent="0.3">
      <c r="A205" s="14"/>
      <c r="B205" s="105" t="s">
        <v>432</v>
      </c>
      <c r="C205" s="105" t="s">
        <v>512</v>
      </c>
      <c r="D205" s="29" t="s">
        <v>513</v>
      </c>
      <c r="E205" s="28" t="s">
        <v>514</v>
      </c>
      <c r="F205" s="40" t="s">
        <v>991</v>
      </c>
      <c r="G205" s="40" t="s">
        <v>515</v>
      </c>
      <c r="H205" s="474"/>
      <c r="I205" s="474"/>
      <c r="J205" s="474"/>
      <c r="K205" s="474"/>
      <c r="L205" s="474"/>
      <c r="M205" s="474"/>
      <c r="N205" s="474"/>
      <c r="O205" s="474"/>
      <c r="P205" s="474"/>
      <c r="Q205" s="474"/>
      <c r="R205" s="474"/>
      <c r="S205" s="474"/>
      <c r="T205" s="474"/>
      <c r="U205" s="474"/>
      <c r="V205" s="474"/>
      <c r="W205" s="474"/>
      <c r="X205" s="474"/>
      <c r="Y205" s="474"/>
    </row>
    <row r="206" spans="1:25" ht="54" x14ac:dyDescent="0.3">
      <c r="A206" s="14"/>
      <c r="B206" s="105" t="s">
        <v>432</v>
      </c>
      <c r="C206" s="105" t="s">
        <v>516</v>
      </c>
      <c r="D206" s="29" t="s">
        <v>517</v>
      </c>
      <c r="E206" s="28" t="s">
        <v>518</v>
      </c>
      <c r="F206" s="47" t="s">
        <v>992</v>
      </c>
      <c r="G206" s="47" t="s">
        <v>519</v>
      </c>
      <c r="H206" s="474"/>
      <c r="I206" s="474"/>
      <c r="J206" s="474"/>
      <c r="K206" s="474"/>
      <c r="L206" s="474"/>
      <c r="M206" s="474"/>
      <c r="N206" s="474"/>
      <c r="O206" s="474"/>
      <c r="P206" s="474"/>
      <c r="Q206" s="474"/>
      <c r="R206" s="474"/>
      <c r="S206" s="474"/>
      <c r="T206" s="474"/>
      <c r="U206" s="474"/>
      <c r="V206" s="474"/>
      <c r="W206" s="474"/>
      <c r="X206" s="474"/>
      <c r="Y206" s="474"/>
    </row>
    <row r="207" spans="1:25" ht="54" x14ac:dyDescent="0.3">
      <c r="A207" s="14"/>
      <c r="B207" s="105" t="s">
        <v>432</v>
      </c>
      <c r="C207" s="105" t="s">
        <v>520</v>
      </c>
      <c r="D207" s="29" t="s">
        <v>521</v>
      </c>
      <c r="E207" s="28" t="s">
        <v>522</v>
      </c>
      <c r="F207" s="47" t="s">
        <v>993</v>
      </c>
      <c r="G207" s="47" t="s">
        <v>994</v>
      </c>
      <c r="H207" s="474"/>
      <c r="I207" s="474"/>
      <c r="J207" s="474"/>
      <c r="K207" s="474"/>
      <c r="L207" s="474"/>
      <c r="M207" s="474"/>
      <c r="N207" s="474"/>
      <c r="O207" s="474"/>
      <c r="P207" s="474"/>
      <c r="Q207" s="474"/>
      <c r="R207" s="474"/>
      <c r="S207" s="474"/>
      <c r="T207" s="474"/>
      <c r="U207" s="474"/>
      <c r="V207" s="474"/>
      <c r="W207" s="474"/>
      <c r="X207" s="474"/>
      <c r="Y207" s="474"/>
    </row>
    <row r="208" spans="1:25" s="476" customFormat="1" x14ac:dyDescent="0.3">
      <c r="A208" s="14"/>
      <c r="B208" s="21"/>
      <c r="C208" s="21"/>
      <c r="D208" s="21"/>
      <c r="E208" s="21"/>
      <c r="F208" s="21"/>
      <c r="G208" s="21"/>
      <c r="H208" s="133"/>
      <c r="I208" s="133"/>
      <c r="J208" s="133"/>
      <c r="K208" s="133"/>
      <c r="L208" s="133"/>
      <c r="M208" s="133"/>
      <c r="N208" s="133"/>
      <c r="O208" s="133"/>
      <c r="P208" s="133"/>
      <c r="Q208" s="133"/>
      <c r="R208" s="133"/>
      <c r="S208" s="133"/>
      <c r="T208" s="133"/>
      <c r="U208" s="133"/>
      <c r="V208" s="133"/>
      <c r="W208" s="133"/>
      <c r="X208" s="133"/>
      <c r="Y208" s="133"/>
    </row>
    <row r="209" spans="1:25" ht="87.75" customHeight="1" x14ac:dyDescent="0.3">
      <c r="A209" s="14"/>
      <c r="B209" s="634" t="s">
        <v>996</v>
      </c>
      <c r="C209" s="634"/>
      <c r="D209" s="634"/>
      <c r="E209" s="634"/>
      <c r="F209" s="634"/>
      <c r="G209" s="634"/>
      <c r="H209" s="474"/>
      <c r="I209" s="474"/>
      <c r="J209" s="474"/>
      <c r="K209" s="474"/>
      <c r="L209" s="474"/>
      <c r="M209" s="474"/>
      <c r="N209" s="474"/>
      <c r="O209" s="474"/>
      <c r="P209" s="474"/>
      <c r="Q209" s="474"/>
      <c r="R209" s="474"/>
      <c r="S209" s="474"/>
      <c r="T209" s="474"/>
      <c r="U209" s="474"/>
      <c r="V209" s="474"/>
      <c r="W209" s="474"/>
      <c r="X209" s="474"/>
      <c r="Y209" s="474"/>
    </row>
    <row r="210" spans="1:25" x14ac:dyDescent="0.3">
      <c r="A210" s="14"/>
      <c r="B210" s="446"/>
      <c r="C210" s="32"/>
      <c r="D210" s="118"/>
      <c r="E210" s="320"/>
      <c r="F210" s="470"/>
      <c r="G210" s="470"/>
      <c r="H210" s="474"/>
      <c r="I210" s="474"/>
      <c r="J210" s="474"/>
      <c r="K210" s="474"/>
      <c r="L210" s="474"/>
      <c r="M210" s="474"/>
      <c r="N210" s="474"/>
      <c r="O210" s="474"/>
      <c r="P210" s="474"/>
      <c r="Q210" s="474"/>
      <c r="R210" s="474"/>
      <c r="S210" s="474"/>
      <c r="T210" s="474"/>
      <c r="U210" s="474"/>
      <c r="V210" s="474"/>
      <c r="W210" s="474"/>
      <c r="X210" s="474"/>
      <c r="Y210" s="474"/>
    </row>
    <row r="211" spans="1:25" x14ac:dyDescent="0.3">
      <c r="A211" s="14"/>
      <c r="B211" s="446"/>
      <c r="C211" s="32"/>
      <c r="D211" s="34"/>
      <c r="E211" s="33"/>
      <c r="F211" s="446"/>
      <c r="G211" s="446"/>
      <c r="H211" s="474"/>
      <c r="I211" s="474"/>
      <c r="J211" s="474"/>
      <c r="K211" s="474"/>
      <c r="L211" s="474"/>
      <c r="M211" s="474"/>
      <c r="N211" s="474"/>
      <c r="O211" s="474"/>
      <c r="P211" s="474"/>
      <c r="Q211" s="474"/>
      <c r="R211" s="474"/>
      <c r="S211" s="474"/>
      <c r="T211" s="474"/>
      <c r="U211" s="474"/>
      <c r="V211" s="474"/>
      <c r="W211" s="474"/>
      <c r="X211" s="474"/>
      <c r="Y211" s="474"/>
    </row>
    <row r="212" spans="1:25" x14ac:dyDescent="0.3">
      <c r="A212" s="14"/>
      <c r="B212" s="446"/>
      <c r="C212" s="32"/>
      <c r="D212" s="34"/>
      <c r="E212" s="33"/>
      <c r="F212" s="446"/>
      <c r="G212" s="446"/>
      <c r="H212" s="474"/>
      <c r="I212" s="474"/>
      <c r="J212" s="474"/>
      <c r="K212" s="474"/>
      <c r="L212" s="474"/>
      <c r="M212" s="474"/>
      <c r="N212" s="474"/>
      <c r="O212" s="474"/>
      <c r="P212" s="474"/>
      <c r="Q212" s="474"/>
      <c r="R212" s="474"/>
      <c r="S212" s="474"/>
      <c r="T212" s="474"/>
      <c r="U212" s="474"/>
      <c r="V212" s="474"/>
      <c r="W212" s="474"/>
      <c r="X212" s="474"/>
      <c r="Y212" s="474"/>
    </row>
    <row r="213" spans="1:25" x14ac:dyDescent="0.3">
      <c r="A213" s="14"/>
      <c r="B213" s="446"/>
      <c r="C213" s="32"/>
      <c r="D213" s="34"/>
      <c r="E213" s="33"/>
      <c r="F213" s="446"/>
      <c r="G213" s="446"/>
      <c r="H213" s="474"/>
      <c r="I213" s="474"/>
      <c r="J213" s="474"/>
      <c r="K213" s="474"/>
      <c r="L213" s="474"/>
      <c r="M213" s="474"/>
      <c r="N213" s="474"/>
      <c r="O213" s="474"/>
      <c r="P213" s="474"/>
      <c r="Q213" s="474"/>
      <c r="R213" s="474"/>
      <c r="S213" s="474"/>
      <c r="T213" s="474"/>
      <c r="U213" s="474"/>
      <c r="V213" s="474"/>
      <c r="W213" s="474"/>
      <c r="X213" s="474"/>
      <c r="Y213" s="474"/>
    </row>
    <row r="214" spans="1:25" x14ac:dyDescent="0.3">
      <c r="A214" s="14"/>
      <c r="B214" s="446"/>
      <c r="C214" s="32"/>
      <c r="D214" s="34"/>
      <c r="E214" s="33"/>
      <c r="F214" s="446"/>
      <c r="G214" s="446"/>
      <c r="H214" s="474"/>
      <c r="I214" s="474"/>
      <c r="J214" s="474"/>
      <c r="K214" s="474"/>
      <c r="L214" s="474"/>
      <c r="M214" s="474"/>
      <c r="N214" s="474"/>
      <c r="O214" s="474"/>
      <c r="P214" s="474"/>
      <c r="Q214" s="474"/>
      <c r="R214" s="474"/>
      <c r="S214" s="474"/>
      <c r="T214" s="474"/>
      <c r="U214" s="474"/>
      <c r="V214" s="474"/>
      <c r="W214" s="474"/>
      <c r="X214" s="474"/>
      <c r="Y214" s="474"/>
    </row>
    <row r="215" spans="1:25" x14ac:dyDescent="0.3">
      <c r="A215" s="14"/>
      <c r="B215" s="446"/>
      <c r="C215" s="32"/>
      <c r="D215" s="34"/>
      <c r="E215" s="33"/>
      <c r="F215" s="446"/>
      <c r="G215" s="446"/>
      <c r="H215" s="474"/>
      <c r="I215" s="474"/>
      <c r="J215" s="474"/>
      <c r="K215" s="474"/>
      <c r="L215" s="474"/>
      <c r="M215" s="474"/>
      <c r="N215" s="474"/>
      <c r="O215" s="474"/>
      <c r="P215" s="474"/>
      <c r="Q215" s="474"/>
      <c r="R215" s="474"/>
      <c r="S215" s="474"/>
      <c r="T215" s="474"/>
      <c r="U215" s="474"/>
      <c r="V215" s="474"/>
      <c r="W215" s="474"/>
      <c r="X215" s="474"/>
      <c r="Y215" s="474"/>
    </row>
    <row r="216" spans="1:25" x14ac:dyDescent="0.3">
      <c r="A216" s="14"/>
      <c r="B216" s="446"/>
      <c r="C216" s="32"/>
      <c r="D216" s="34"/>
      <c r="E216" s="33"/>
      <c r="F216" s="446"/>
      <c r="G216" s="446"/>
      <c r="H216" s="474"/>
      <c r="I216" s="474"/>
      <c r="J216" s="474"/>
      <c r="K216" s="474"/>
      <c r="L216" s="474"/>
      <c r="M216" s="474"/>
      <c r="N216" s="474"/>
      <c r="O216" s="474"/>
      <c r="P216" s="474"/>
      <c r="Q216" s="474"/>
      <c r="R216" s="474"/>
      <c r="S216" s="474"/>
      <c r="T216" s="474"/>
      <c r="U216" s="474"/>
      <c r="V216" s="474"/>
      <c r="W216" s="474"/>
      <c r="X216" s="474"/>
      <c r="Y216" s="474"/>
    </row>
    <row r="217" spans="1:25" x14ac:dyDescent="0.3">
      <c r="A217" s="14"/>
      <c r="B217" s="446"/>
      <c r="C217" s="32"/>
      <c r="D217" s="34"/>
      <c r="E217" s="33"/>
      <c r="F217" s="446"/>
      <c r="G217" s="446"/>
      <c r="H217" s="474"/>
      <c r="I217" s="474"/>
      <c r="J217" s="474"/>
      <c r="K217" s="474"/>
      <c r="L217" s="474"/>
      <c r="M217" s="474"/>
      <c r="N217" s="474"/>
      <c r="O217" s="474"/>
      <c r="P217" s="474"/>
      <c r="Q217" s="474"/>
      <c r="R217" s="474"/>
      <c r="S217" s="474"/>
      <c r="T217" s="474"/>
      <c r="U217" s="474"/>
      <c r="V217" s="474"/>
      <c r="W217" s="474"/>
      <c r="X217" s="474"/>
      <c r="Y217" s="474"/>
    </row>
    <row r="218" spans="1:25" x14ac:dyDescent="0.3">
      <c r="A218" s="14"/>
      <c r="B218" s="446"/>
      <c r="C218" s="32"/>
      <c r="D218" s="34"/>
      <c r="E218" s="33"/>
      <c r="F218" s="446"/>
      <c r="G218" s="446"/>
      <c r="H218" s="474"/>
      <c r="I218" s="474"/>
      <c r="J218" s="474"/>
      <c r="K218" s="474"/>
      <c r="L218" s="474"/>
      <c r="M218" s="474"/>
      <c r="N218" s="474"/>
      <c r="O218" s="474"/>
      <c r="P218" s="474"/>
      <c r="Q218" s="474"/>
      <c r="R218" s="474"/>
      <c r="S218" s="474"/>
      <c r="T218" s="474"/>
      <c r="U218" s="474"/>
      <c r="V218" s="474"/>
      <c r="W218" s="474"/>
      <c r="X218" s="474"/>
      <c r="Y218" s="474"/>
    </row>
    <row r="219" spans="1:25" x14ac:dyDescent="0.3">
      <c r="A219" s="14"/>
      <c r="B219" s="446"/>
      <c r="C219" s="32"/>
      <c r="D219" s="34"/>
      <c r="E219" s="33"/>
      <c r="F219" s="446"/>
      <c r="G219" s="446"/>
      <c r="H219" s="474"/>
      <c r="I219" s="474"/>
      <c r="J219" s="474"/>
      <c r="K219" s="474"/>
      <c r="L219" s="474"/>
      <c r="M219" s="474"/>
      <c r="N219" s="474"/>
      <c r="O219" s="474"/>
      <c r="P219" s="474"/>
      <c r="Q219" s="474"/>
      <c r="R219" s="474"/>
      <c r="S219" s="474"/>
      <c r="T219" s="474"/>
      <c r="U219" s="474"/>
      <c r="V219" s="474"/>
      <c r="W219" s="474"/>
      <c r="X219" s="474"/>
      <c r="Y219" s="474"/>
    </row>
    <row r="220" spans="1:25" x14ac:dyDescent="0.3">
      <c r="A220" s="14"/>
      <c r="B220" s="446"/>
      <c r="C220" s="32"/>
      <c r="D220" s="34"/>
      <c r="E220" s="33"/>
      <c r="F220" s="446"/>
      <c r="G220" s="446"/>
      <c r="H220" s="474"/>
      <c r="I220" s="474"/>
      <c r="J220" s="474"/>
      <c r="K220" s="474"/>
      <c r="L220" s="474"/>
      <c r="M220" s="474"/>
      <c r="N220" s="474"/>
      <c r="O220" s="474"/>
      <c r="P220" s="474"/>
      <c r="Q220" s="474"/>
      <c r="R220" s="474"/>
      <c r="S220" s="474"/>
      <c r="T220" s="474"/>
      <c r="U220" s="474"/>
      <c r="V220" s="474"/>
      <c r="W220" s="474"/>
      <c r="X220" s="474"/>
      <c r="Y220" s="474"/>
    </row>
    <row r="221" spans="1:25" x14ac:dyDescent="0.3">
      <c r="A221" s="14"/>
      <c r="B221" s="446"/>
      <c r="C221" s="32"/>
      <c r="D221" s="34"/>
      <c r="E221" s="33"/>
      <c r="F221" s="446"/>
      <c r="G221" s="446"/>
      <c r="H221" s="474"/>
      <c r="I221" s="474"/>
      <c r="J221" s="474"/>
      <c r="K221" s="474"/>
      <c r="L221" s="474"/>
      <c r="M221" s="474"/>
      <c r="N221" s="474"/>
      <c r="O221" s="474"/>
      <c r="P221" s="474"/>
      <c r="Q221" s="474"/>
      <c r="R221" s="474"/>
      <c r="S221" s="474"/>
      <c r="T221" s="474"/>
      <c r="U221" s="474"/>
      <c r="V221" s="474"/>
      <c r="W221" s="474"/>
      <c r="X221" s="474"/>
      <c r="Y221" s="474"/>
    </row>
  </sheetData>
  <autoFilter ref="B5:G207" xr:uid="{DAD6CEF8-C12D-440A-83A4-5D31E50C45E9}"/>
  <dataConsolidate/>
  <mergeCells count="3">
    <mergeCell ref="B1:G1"/>
    <mergeCell ref="B209:G209"/>
    <mergeCell ref="B3:G3"/>
  </mergeCells>
  <pageMargins left="0.7" right="0.7" top="0.75" bottom="0.75" header="0.3" footer="0.3"/>
  <pageSetup paperSize="5" scale="65" fitToHeight="0" orientation="landscape" r:id="rId1"/>
  <headerFooter>
    <oddFooter>&amp;C&amp;"Century Gothic,Regular"&amp;8Page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55005-B5BF-4524-B33E-A1F896481A00}">
  <sheetPr codeName="Sheet20">
    <tabColor rgb="FFB2956D"/>
    <pageSetUpPr fitToPage="1"/>
  </sheetPr>
  <dimension ref="A1:Y99"/>
  <sheetViews>
    <sheetView topLeftCell="D1" zoomScaleNormal="100" zoomScaleSheetLayoutView="115" workbookViewId="0">
      <pane ySplit="5" topLeftCell="A6" activePane="bottomLeft" state="frozen"/>
      <selection activeCell="I28" sqref="I28"/>
      <selection pane="bottomLeft" activeCell="F8" sqref="F8"/>
    </sheetView>
  </sheetViews>
  <sheetFormatPr defaultColWidth="61.7109375" defaultRowHeight="13.5" x14ac:dyDescent="0.3"/>
  <cols>
    <col min="1" max="1" width="9.140625" style="54"/>
    <col min="2" max="2" width="15.7109375" style="54" customWidth="1"/>
    <col min="3" max="3" width="33.28515625" style="54" customWidth="1"/>
    <col min="4" max="4" width="16.42578125" style="24" customWidth="1"/>
    <col min="5" max="5" width="60.140625" style="22" customWidth="1"/>
    <col min="6" max="6" width="92.28515625" style="23" customWidth="1"/>
    <col min="7" max="25" width="21.42578125" style="54" customWidth="1"/>
    <col min="26" max="16384" width="61.7109375" style="54"/>
  </cols>
  <sheetData>
    <row r="1" spans="1:25" s="15" customFormat="1" ht="15.75" x14ac:dyDescent="0.3">
      <c r="A1" s="14"/>
      <c r="B1" s="635" t="s">
        <v>812</v>
      </c>
      <c r="C1" s="636"/>
      <c r="D1" s="636"/>
      <c r="E1" s="636"/>
      <c r="F1" s="636"/>
      <c r="G1" s="9"/>
      <c r="H1" s="9"/>
      <c r="I1" s="33"/>
      <c r="J1" s="33"/>
      <c r="K1" s="33"/>
      <c r="L1" s="33"/>
      <c r="M1" s="33"/>
      <c r="N1" s="33"/>
      <c r="O1" s="33"/>
      <c r="P1" s="33"/>
      <c r="Q1" s="33"/>
      <c r="R1" s="33"/>
      <c r="S1" s="33"/>
      <c r="T1" s="33"/>
      <c r="U1" s="33"/>
      <c r="V1" s="33"/>
      <c r="W1" s="33"/>
      <c r="X1" s="33"/>
      <c r="Y1" s="33"/>
    </row>
    <row r="2" spans="1:25" ht="5.0999999999999996" customHeight="1" x14ac:dyDescent="0.3">
      <c r="A2" s="14"/>
      <c r="B2" s="49"/>
      <c r="C2" s="49"/>
      <c r="D2" s="49"/>
      <c r="E2" s="49"/>
      <c r="F2" s="49"/>
      <c r="G2" s="9"/>
      <c r="H2" s="9"/>
      <c r="I2" s="14"/>
      <c r="J2" s="14"/>
      <c r="K2" s="14"/>
      <c r="L2" s="14"/>
      <c r="M2" s="14"/>
      <c r="N2" s="14"/>
      <c r="O2" s="14"/>
      <c r="P2" s="14"/>
      <c r="Q2" s="14"/>
      <c r="R2" s="14"/>
      <c r="S2" s="14"/>
      <c r="T2" s="14"/>
      <c r="U2" s="14"/>
      <c r="V2" s="14"/>
      <c r="W2" s="14"/>
      <c r="X2" s="14"/>
      <c r="Y2" s="14"/>
    </row>
    <row r="3" spans="1:25" s="15" customFormat="1" ht="15.75" x14ac:dyDescent="0.3">
      <c r="A3" s="14"/>
      <c r="B3" s="14" t="s">
        <v>1034</v>
      </c>
      <c r="C3" s="9"/>
      <c r="D3" s="32"/>
      <c r="E3" s="31"/>
      <c r="F3" s="34"/>
      <c r="G3" s="33"/>
      <c r="H3" s="33"/>
      <c r="I3" s="33"/>
      <c r="J3" s="33"/>
      <c r="K3" s="33"/>
      <c r="L3" s="33"/>
      <c r="M3" s="33"/>
      <c r="N3" s="33"/>
      <c r="O3" s="33"/>
      <c r="P3" s="33"/>
      <c r="Q3" s="33"/>
      <c r="R3" s="33"/>
      <c r="S3" s="33"/>
      <c r="T3" s="33"/>
      <c r="U3" s="33"/>
      <c r="V3" s="33"/>
      <c r="W3" s="33"/>
      <c r="X3" s="33"/>
      <c r="Y3" s="33"/>
    </row>
    <row r="4" spans="1:25" ht="15.75" x14ac:dyDescent="0.3">
      <c r="A4" s="14"/>
      <c r="B4" s="14"/>
      <c r="C4" s="14"/>
      <c r="D4" s="42"/>
      <c r="E4" s="43"/>
      <c r="F4" s="255"/>
      <c r="G4" s="14"/>
      <c r="H4" s="14"/>
      <c r="I4" s="14"/>
      <c r="J4" s="14"/>
      <c r="K4" s="14"/>
      <c r="L4" s="14"/>
      <c r="M4" s="14"/>
      <c r="N4" s="14"/>
      <c r="O4" s="14"/>
      <c r="P4" s="14"/>
      <c r="Q4" s="14"/>
      <c r="R4" s="14"/>
      <c r="S4" s="14"/>
      <c r="T4" s="14"/>
      <c r="U4" s="14"/>
      <c r="V4" s="14"/>
      <c r="W4" s="14"/>
      <c r="X4" s="14"/>
      <c r="Y4" s="14"/>
    </row>
    <row r="5" spans="1:25" ht="26.25" thickBot="1" x14ac:dyDescent="0.35">
      <c r="A5" s="131"/>
      <c r="B5" s="100" t="s">
        <v>601</v>
      </c>
      <c r="C5" s="101" t="s">
        <v>602</v>
      </c>
      <c r="D5" s="480" t="s">
        <v>603</v>
      </c>
      <c r="E5" s="101" t="s">
        <v>604</v>
      </c>
      <c r="F5" s="100" t="s">
        <v>208</v>
      </c>
      <c r="G5" s="14"/>
      <c r="H5" s="14"/>
      <c r="I5" s="14"/>
      <c r="J5" s="14"/>
      <c r="K5" s="14"/>
      <c r="L5" s="14"/>
      <c r="M5" s="14"/>
      <c r="N5" s="14"/>
      <c r="O5" s="14"/>
      <c r="P5" s="14"/>
      <c r="Q5" s="14"/>
      <c r="R5" s="14"/>
      <c r="S5" s="14"/>
      <c r="T5" s="14"/>
      <c r="U5" s="14"/>
      <c r="V5" s="14"/>
      <c r="W5" s="14"/>
      <c r="X5" s="14"/>
      <c r="Y5" s="14"/>
    </row>
    <row r="6" spans="1:25" s="15" customFormat="1" ht="94.5" x14ac:dyDescent="0.3">
      <c r="A6" s="131"/>
      <c r="B6" s="108" t="s">
        <v>605</v>
      </c>
      <c r="C6" s="38" t="s">
        <v>606</v>
      </c>
      <c r="D6" s="41">
        <v>1.1000000000000001</v>
      </c>
      <c r="E6" s="30" t="s">
        <v>607</v>
      </c>
      <c r="F6" s="477" t="s">
        <v>1086</v>
      </c>
      <c r="G6" s="33"/>
      <c r="H6" s="33"/>
      <c r="I6" s="33"/>
      <c r="J6" s="33"/>
      <c r="K6" s="33"/>
      <c r="L6" s="33"/>
      <c r="M6" s="33"/>
      <c r="N6" s="33"/>
      <c r="O6" s="33"/>
      <c r="P6" s="33"/>
      <c r="Q6" s="33"/>
      <c r="R6" s="33"/>
      <c r="S6" s="33"/>
      <c r="T6" s="33"/>
      <c r="U6" s="33"/>
      <c r="V6" s="33"/>
      <c r="W6" s="33"/>
      <c r="X6" s="33"/>
      <c r="Y6" s="33"/>
    </row>
    <row r="7" spans="1:25" s="15" customFormat="1" ht="124.5" customHeight="1" x14ac:dyDescent="0.3">
      <c r="A7" s="131"/>
      <c r="B7" s="109" t="s">
        <v>605</v>
      </c>
      <c r="C7" s="110" t="s">
        <v>606</v>
      </c>
      <c r="D7" s="41">
        <v>1.2</v>
      </c>
      <c r="E7" s="30" t="s">
        <v>608</v>
      </c>
      <c r="F7" s="477" t="s">
        <v>1087</v>
      </c>
      <c r="G7" s="33"/>
      <c r="H7" s="33"/>
      <c r="I7" s="33"/>
      <c r="J7" s="33"/>
      <c r="K7" s="33"/>
      <c r="L7" s="33"/>
      <c r="M7" s="33"/>
      <c r="N7" s="33"/>
      <c r="O7" s="33"/>
      <c r="P7" s="33"/>
      <c r="Q7" s="33"/>
      <c r="R7" s="33"/>
      <c r="S7" s="33"/>
      <c r="T7" s="33"/>
      <c r="U7" s="33"/>
      <c r="V7" s="33"/>
      <c r="W7" s="33"/>
      <c r="X7" s="33"/>
      <c r="Y7" s="33"/>
    </row>
    <row r="8" spans="1:25" s="15" customFormat="1" ht="135" x14ac:dyDescent="0.3">
      <c r="A8" s="14"/>
      <c r="B8" s="109" t="s">
        <v>605</v>
      </c>
      <c r="C8" s="110" t="s">
        <v>606</v>
      </c>
      <c r="D8" s="41">
        <v>1.3</v>
      </c>
      <c r="E8" s="30" t="s">
        <v>609</v>
      </c>
      <c r="F8" s="477" t="s">
        <v>1088</v>
      </c>
      <c r="G8" s="33"/>
      <c r="H8" s="33"/>
      <c r="I8" s="33"/>
      <c r="J8" s="33"/>
      <c r="K8" s="33"/>
      <c r="L8" s="33"/>
      <c r="M8" s="33"/>
      <c r="N8" s="33"/>
      <c r="O8" s="33"/>
      <c r="P8" s="33"/>
      <c r="Q8" s="33"/>
      <c r="R8" s="33"/>
      <c r="S8" s="33"/>
      <c r="T8" s="33"/>
      <c r="U8" s="33"/>
      <c r="V8" s="33"/>
      <c r="W8" s="33"/>
      <c r="X8" s="33"/>
      <c r="Y8" s="33"/>
    </row>
    <row r="9" spans="1:25" s="15" customFormat="1" ht="363.75" x14ac:dyDescent="0.3">
      <c r="A9" s="14"/>
      <c r="B9" s="109" t="s">
        <v>605</v>
      </c>
      <c r="C9" s="110" t="s">
        <v>606</v>
      </c>
      <c r="D9" s="41">
        <v>1.4</v>
      </c>
      <c r="E9" s="30" t="s">
        <v>610</v>
      </c>
      <c r="F9" s="477" t="s">
        <v>1089</v>
      </c>
      <c r="G9" s="33"/>
      <c r="H9" s="33"/>
      <c r="I9" s="33"/>
      <c r="J9" s="33"/>
      <c r="K9" s="33"/>
      <c r="L9" s="33"/>
      <c r="M9" s="33"/>
      <c r="N9" s="33"/>
      <c r="O9" s="33"/>
      <c r="P9" s="33"/>
      <c r="Q9" s="33"/>
      <c r="R9" s="33"/>
      <c r="S9" s="33"/>
      <c r="T9" s="33"/>
      <c r="U9" s="33"/>
      <c r="V9" s="33"/>
      <c r="W9" s="33"/>
      <c r="X9" s="33"/>
      <c r="Y9" s="33"/>
    </row>
    <row r="10" spans="1:25" s="15" customFormat="1" ht="123.75" customHeight="1" x14ac:dyDescent="0.15">
      <c r="A10" s="338"/>
      <c r="B10" s="109" t="s">
        <v>605</v>
      </c>
      <c r="C10" s="110" t="s">
        <v>606</v>
      </c>
      <c r="D10" s="41">
        <v>1.5</v>
      </c>
      <c r="E10" s="30" t="s">
        <v>611</v>
      </c>
      <c r="F10" s="477" t="s">
        <v>1090</v>
      </c>
      <c r="G10" s="33"/>
      <c r="H10" s="33"/>
      <c r="I10" s="33"/>
      <c r="J10" s="33"/>
      <c r="K10" s="33"/>
      <c r="L10" s="33"/>
      <c r="M10" s="33"/>
      <c r="N10" s="33"/>
      <c r="O10" s="33"/>
      <c r="P10" s="33"/>
      <c r="Q10" s="33"/>
      <c r="R10" s="33"/>
      <c r="S10" s="33"/>
      <c r="T10" s="33"/>
      <c r="U10" s="33"/>
      <c r="V10" s="33"/>
      <c r="W10" s="33"/>
      <c r="X10" s="33"/>
      <c r="Y10" s="33"/>
    </row>
    <row r="11" spans="1:25" s="15" customFormat="1" ht="120.75" x14ac:dyDescent="0.15">
      <c r="A11" s="338"/>
      <c r="B11" s="108" t="s">
        <v>612</v>
      </c>
      <c r="C11" s="38" t="s">
        <v>613</v>
      </c>
      <c r="D11" s="41">
        <v>2.1</v>
      </c>
      <c r="E11" s="30" t="s">
        <v>614</v>
      </c>
      <c r="F11" s="477" t="s">
        <v>1091</v>
      </c>
      <c r="G11" s="33"/>
      <c r="H11" s="33"/>
      <c r="I11" s="33"/>
      <c r="J11" s="33"/>
      <c r="K11" s="33"/>
      <c r="L11" s="33"/>
      <c r="M11" s="33"/>
      <c r="N11" s="33"/>
      <c r="O11" s="33"/>
      <c r="P11" s="33"/>
      <c r="Q11" s="33"/>
      <c r="R11" s="33"/>
      <c r="S11" s="33"/>
      <c r="T11" s="33"/>
      <c r="U11" s="33"/>
      <c r="V11" s="33"/>
      <c r="W11" s="33"/>
      <c r="X11" s="33"/>
      <c r="Y11" s="33"/>
    </row>
    <row r="12" spans="1:25" s="15" customFormat="1" ht="216" x14ac:dyDescent="0.3">
      <c r="A12" s="14"/>
      <c r="B12" s="109" t="s">
        <v>612</v>
      </c>
      <c r="C12" s="110" t="s">
        <v>613</v>
      </c>
      <c r="D12" s="41">
        <v>2.2000000000000002</v>
      </c>
      <c r="E12" s="30" t="s">
        <v>615</v>
      </c>
      <c r="F12" s="477" t="s">
        <v>1092</v>
      </c>
      <c r="G12" s="33"/>
      <c r="H12" s="33"/>
      <c r="I12" s="33"/>
      <c r="J12" s="33"/>
      <c r="K12" s="33"/>
      <c r="L12" s="33"/>
      <c r="M12" s="33"/>
      <c r="N12" s="33"/>
      <c r="O12" s="33"/>
      <c r="P12" s="33"/>
      <c r="Q12" s="33"/>
      <c r="R12" s="33"/>
      <c r="S12" s="33"/>
      <c r="T12" s="33"/>
      <c r="U12" s="33"/>
      <c r="V12" s="33"/>
      <c r="W12" s="33"/>
      <c r="X12" s="33"/>
      <c r="Y12" s="33"/>
    </row>
    <row r="13" spans="1:25" s="15" customFormat="1" ht="323.25" x14ac:dyDescent="0.3">
      <c r="A13" s="14"/>
      <c r="B13" s="108" t="s">
        <v>616</v>
      </c>
      <c r="C13" s="38" t="s">
        <v>617</v>
      </c>
      <c r="D13" s="41">
        <v>3.1</v>
      </c>
      <c r="E13" s="30" t="s">
        <v>618</v>
      </c>
      <c r="F13" s="477" t="s">
        <v>1093</v>
      </c>
      <c r="G13" s="33"/>
      <c r="H13" s="33"/>
      <c r="I13" s="33"/>
      <c r="J13" s="33"/>
      <c r="K13" s="33"/>
      <c r="L13" s="33"/>
      <c r="M13" s="33"/>
      <c r="N13" s="33"/>
      <c r="O13" s="33"/>
      <c r="P13" s="33"/>
      <c r="Q13" s="33"/>
      <c r="R13" s="33"/>
      <c r="S13" s="33"/>
      <c r="T13" s="33"/>
      <c r="U13" s="33"/>
      <c r="V13" s="33"/>
      <c r="W13" s="33"/>
      <c r="X13" s="33"/>
      <c r="Y13" s="33"/>
    </row>
    <row r="14" spans="1:25" s="15" customFormat="1" ht="54" x14ac:dyDescent="0.3">
      <c r="A14" s="14"/>
      <c r="B14" s="109" t="s">
        <v>616</v>
      </c>
      <c r="C14" s="110" t="s">
        <v>617</v>
      </c>
      <c r="D14" s="41">
        <v>3.2</v>
      </c>
      <c r="E14" s="30" t="s">
        <v>619</v>
      </c>
      <c r="F14" s="477" t="s">
        <v>674</v>
      </c>
      <c r="G14" s="33"/>
      <c r="H14" s="33"/>
      <c r="I14" s="33"/>
      <c r="J14" s="33"/>
      <c r="K14" s="33"/>
      <c r="L14" s="33"/>
      <c r="M14" s="33"/>
      <c r="N14" s="33"/>
      <c r="O14" s="33"/>
      <c r="P14" s="33"/>
      <c r="Q14" s="33"/>
      <c r="R14" s="33"/>
      <c r="S14" s="33"/>
      <c r="T14" s="33"/>
      <c r="U14" s="33"/>
      <c r="V14" s="33"/>
      <c r="W14" s="33"/>
      <c r="X14" s="33"/>
      <c r="Y14" s="33"/>
    </row>
    <row r="15" spans="1:25" s="15" customFormat="1" ht="189" x14ac:dyDescent="0.3">
      <c r="A15" s="14"/>
      <c r="B15" s="109" t="s">
        <v>616</v>
      </c>
      <c r="C15" s="110" t="s">
        <v>617</v>
      </c>
      <c r="D15" s="41">
        <v>3.3</v>
      </c>
      <c r="E15" s="30" t="s">
        <v>620</v>
      </c>
      <c r="F15" s="477" t="s">
        <v>1094</v>
      </c>
      <c r="G15" s="33"/>
      <c r="H15" s="33"/>
      <c r="I15" s="33"/>
      <c r="J15" s="33"/>
      <c r="K15" s="33"/>
      <c r="L15" s="33"/>
      <c r="M15" s="33"/>
      <c r="N15" s="33"/>
      <c r="O15" s="33"/>
      <c r="P15" s="33"/>
      <c r="Q15" s="33"/>
      <c r="R15" s="33"/>
      <c r="S15" s="33"/>
      <c r="T15" s="33"/>
      <c r="U15" s="33"/>
      <c r="V15" s="33"/>
      <c r="W15" s="33"/>
      <c r="X15" s="33"/>
      <c r="Y15" s="33"/>
    </row>
    <row r="16" spans="1:25" s="15" customFormat="1" ht="175.5" x14ac:dyDescent="0.3">
      <c r="A16" s="14"/>
      <c r="B16" s="109" t="s">
        <v>616</v>
      </c>
      <c r="C16" s="110" t="s">
        <v>617</v>
      </c>
      <c r="D16" s="41">
        <v>3.4</v>
      </c>
      <c r="E16" s="30" t="s">
        <v>621</v>
      </c>
      <c r="F16" s="478" t="s">
        <v>1033</v>
      </c>
      <c r="G16" s="33"/>
      <c r="H16" s="33"/>
      <c r="I16" s="33"/>
      <c r="J16" s="33"/>
      <c r="K16" s="33"/>
      <c r="L16" s="33"/>
      <c r="M16" s="33"/>
      <c r="N16" s="33"/>
      <c r="O16" s="33"/>
      <c r="P16" s="33"/>
      <c r="Q16" s="33"/>
      <c r="R16" s="33"/>
      <c r="S16" s="33"/>
      <c r="T16" s="33"/>
      <c r="U16" s="33"/>
      <c r="V16" s="33"/>
      <c r="W16" s="33"/>
      <c r="X16" s="33"/>
      <c r="Y16" s="33"/>
    </row>
    <row r="17" spans="1:25" s="15" customFormat="1" ht="259.5" customHeight="1" x14ac:dyDescent="0.3">
      <c r="A17" s="14"/>
      <c r="B17" s="109" t="s">
        <v>616</v>
      </c>
      <c r="C17" s="110" t="s">
        <v>617</v>
      </c>
      <c r="D17" s="41">
        <v>3.5</v>
      </c>
      <c r="E17" s="30" t="s">
        <v>622</v>
      </c>
      <c r="F17" s="478" t="s">
        <v>1077</v>
      </c>
      <c r="G17" s="33"/>
      <c r="H17" s="33"/>
      <c r="I17" s="33"/>
      <c r="J17" s="33"/>
      <c r="K17" s="33"/>
      <c r="L17" s="33"/>
      <c r="M17" s="33"/>
      <c r="N17" s="33"/>
      <c r="O17" s="33"/>
      <c r="P17" s="33"/>
      <c r="Q17" s="33"/>
      <c r="R17" s="33"/>
      <c r="S17" s="33"/>
      <c r="T17" s="33"/>
      <c r="U17" s="33"/>
      <c r="V17" s="33"/>
      <c r="W17" s="33"/>
      <c r="X17" s="33"/>
      <c r="Y17" s="33"/>
    </row>
    <row r="18" spans="1:25" s="15" customFormat="1" ht="134.25" x14ac:dyDescent="0.3">
      <c r="A18" s="14"/>
      <c r="B18" s="109" t="s">
        <v>616</v>
      </c>
      <c r="C18" s="110" t="s">
        <v>617</v>
      </c>
      <c r="D18" s="41">
        <v>3.6</v>
      </c>
      <c r="E18" s="30" t="s">
        <v>623</v>
      </c>
      <c r="F18" s="478" t="s">
        <v>1095</v>
      </c>
      <c r="G18" s="33"/>
      <c r="H18" s="33"/>
      <c r="I18" s="33"/>
      <c r="J18" s="33"/>
      <c r="K18" s="33"/>
      <c r="L18" s="33"/>
      <c r="M18" s="33"/>
      <c r="N18" s="33"/>
      <c r="O18" s="33"/>
      <c r="P18" s="33"/>
      <c r="Q18" s="33"/>
      <c r="R18" s="33"/>
      <c r="S18" s="33"/>
      <c r="T18" s="33"/>
      <c r="U18" s="33"/>
      <c r="V18" s="33"/>
      <c r="W18" s="33"/>
      <c r="X18" s="33"/>
      <c r="Y18" s="33"/>
    </row>
    <row r="19" spans="1:25" s="15" customFormat="1" ht="134.25" x14ac:dyDescent="0.3">
      <c r="A19" s="14"/>
      <c r="B19" s="109" t="s">
        <v>616</v>
      </c>
      <c r="C19" s="110" t="s">
        <v>617</v>
      </c>
      <c r="D19" s="41">
        <v>3.7</v>
      </c>
      <c r="E19" s="30" t="s">
        <v>624</v>
      </c>
      <c r="F19" s="478" t="s">
        <v>1096</v>
      </c>
      <c r="G19" s="33"/>
      <c r="H19" s="33"/>
      <c r="I19" s="33"/>
      <c r="J19" s="33"/>
      <c r="K19" s="33"/>
      <c r="L19" s="33"/>
      <c r="M19" s="33"/>
      <c r="N19" s="33"/>
      <c r="O19" s="33"/>
      <c r="P19" s="33"/>
      <c r="Q19" s="33"/>
      <c r="R19" s="33"/>
      <c r="S19" s="33"/>
      <c r="T19" s="33"/>
      <c r="U19" s="33"/>
      <c r="V19" s="33"/>
      <c r="W19" s="33"/>
      <c r="X19" s="33"/>
      <c r="Y19" s="33"/>
    </row>
    <row r="20" spans="1:25" s="15" customFormat="1" ht="80.25" x14ac:dyDescent="0.3">
      <c r="A20" s="14"/>
      <c r="B20" s="109" t="s">
        <v>616</v>
      </c>
      <c r="C20" s="110" t="s">
        <v>617</v>
      </c>
      <c r="D20" s="41">
        <v>3.8</v>
      </c>
      <c r="E20" s="30" t="s">
        <v>625</v>
      </c>
      <c r="F20" s="478" t="s">
        <v>1097</v>
      </c>
      <c r="G20" s="33"/>
      <c r="H20" s="33"/>
      <c r="I20" s="33"/>
      <c r="J20" s="33"/>
      <c r="K20" s="33"/>
      <c r="L20" s="33"/>
      <c r="M20" s="33"/>
      <c r="N20" s="33"/>
      <c r="O20" s="33"/>
      <c r="P20" s="33"/>
      <c r="Q20" s="33"/>
      <c r="R20" s="33"/>
      <c r="S20" s="33"/>
      <c r="T20" s="33"/>
      <c r="U20" s="33"/>
      <c r="V20" s="33"/>
      <c r="W20" s="33"/>
      <c r="X20" s="33"/>
      <c r="Y20" s="33"/>
    </row>
    <row r="21" spans="1:25" s="15" customFormat="1" ht="121.5" x14ac:dyDescent="0.3">
      <c r="A21" s="14"/>
      <c r="B21" s="108" t="s">
        <v>626</v>
      </c>
      <c r="C21" s="38" t="s">
        <v>627</v>
      </c>
      <c r="D21" s="41">
        <v>4.0999999999999996</v>
      </c>
      <c r="E21" s="30" t="s">
        <v>628</v>
      </c>
      <c r="F21" s="478" t="s">
        <v>1098</v>
      </c>
      <c r="G21" s="33"/>
      <c r="H21" s="33"/>
      <c r="I21" s="33"/>
      <c r="J21" s="33"/>
      <c r="K21" s="33"/>
      <c r="L21" s="33"/>
      <c r="M21" s="33"/>
      <c r="N21" s="33"/>
      <c r="O21" s="33"/>
      <c r="P21" s="33"/>
      <c r="Q21" s="33"/>
      <c r="R21" s="33"/>
      <c r="S21" s="33"/>
      <c r="T21" s="33"/>
      <c r="U21" s="33"/>
      <c r="V21" s="33"/>
      <c r="W21" s="33"/>
      <c r="X21" s="33"/>
      <c r="Y21" s="33"/>
    </row>
    <row r="22" spans="1:25" s="15" customFormat="1" ht="175.5" x14ac:dyDescent="0.3">
      <c r="A22" s="14"/>
      <c r="B22" s="109" t="s">
        <v>626</v>
      </c>
      <c r="C22" s="110" t="s">
        <v>627</v>
      </c>
      <c r="D22" s="41">
        <v>4.2</v>
      </c>
      <c r="E22" s="30" t="s">
        <v>629</v>
      </c>
      <c r="F22" s="479" t="s">
        <v>1099</v>
      </c>
      <c r="G22" s="33"/>
      <c r="H22" s="33"/>
      <c r="I22" s="33"/>
      <c r="J22" s="33"/>
      <c r="K22" s="33"/>
      <c r="L22" s="33"/>
      <c r="M22" s="33"/>
      <c r="N22" s="33"/>
      <c r="O22" s="33"/>
      <c r="P22" s="33"/>
      <c r="Q22" s="33"/>
      <c r="R22" s="33"/>
      <c r="S22" s="33"/>
      <c r="T22" s="33"/>
      <c r="U22" s="33"/>
      <c r="V22" s="33"/>
      <c r="W22" s="33"/>
      <c r="X22" s="33"/>
      <c r="Y22" s="33"/>
    </row>
    <row r="23" spans="1:25" s="15" customFormat="1" ht="135" customHeight="1" x14ac:dyDescent="0.3">
      <c r="A23" s="14"/>
      <c r="B23" s="109" t="s">
        <v>626</v>
      </c>
      <c r="C23" s="110" t="s">
        <v>627</v>
      </c>
      <c r="D23" s="41">
        <v>4.3</v>
      </c>
      <c r="E23" s="30" t="s">
        <v>630</v>
      </c>
      <c r="F23" s="478" t="s">
        <v>1078</v>
      </c>
      <c r="G23" s="33"/>
      <c r="H23" s="33"/>
      <c r="I23" s="33"/>
      <c r="J23" s="33"/>
      <c r="K23" s="33"/>
      <c r="L23" s="33"/>
      <c r="M23" s="33"/>
      <c r="N23" s="33"/>
      <c r="O23" s="33"/>
      <c r="P23" s="33"/>
      <c r="Q23" s="33"/>
      <c r="R23" s="33"/>
      <c r="S23" s="33"/>
      <c r="T23" s="33"/>
      <c r="U23" s="33"/>
      <c r="V23" s="33"/>
      <c r="W23" s="33"/>
      <c r="X23" s="33"/>
      <c r="Y23" s="33"/>
    </row>
    <row r="24" spans="1:25" s="15" customFormat="1" ht="256.5" x14ac:dyDescent="0.3">
      <c r="A24" s="14"/>
      <c r="B24" s="109" t="s">
        <v>626</v>
      </c>
      <c r="C24" s="110" t="s">
        <v>627</v>
      </c>
      <c r="D24" s="41">
        <v>4.4000000000000004</v>
      </c>
      <c r="E24" s="30" t="s">
        <v>631</v>
      </c>
      <c r="F24" s="478" t="s">
        <v>1079</v>
      </c>
      <c r="G24" s="33"/>
      <c r="H24" s="33"/>
      <c r="I24" s="33"/>
      <c r="J24" s="33"/>
      <c r="K24" s="33"/>
      <c r="L24" s="33"/>
      <c r="M24" s="33"/>
      <c r="N24" s="33"/>
      <c r="O24" s="33"/>
      <c r="P24" s="33"/>
      <c r="Q24" s="33"/>
      <c r="R24" s="33"/>
      <c r="S24" s="33"/>
      <c r="T24" s="33"/>
      <c r="U24" s="33"/>
      <c r="V24" s="33"/>
      <c r="W24" s="33"/>
      <c r="X24" s="33"/>
      <c r="Y24" s="33"/>
    </row>
    <row r="25" spans="1:25" s="15" customFormat="1" ht="201.75" x14ac:dyDescent="0.3">
      <c r="A25" s="14"/>
      <c r="B25" s="108" t="s">
        <v>632</v>
      </c>
      <c r="C25" s="38" t="s">
        <v>633</v>
      </c>
      <c r="D25" s="41">
        <v>5.0999999999999996</v>
      </c>
      <c r="E25" s="30" t="s">
        <v>634</v>
      </c>
      <c r="F25" s="478" t="s">
        <v>1100</v>
      </c>
      <c r="G25" s="33"/>
      <c r="H25" s="33"/>
      <c r="I25" s="33"/>
      <c r="J25" s="33"/>
      <c r="K25" s="33"/>
      <c r="L25" s="33"/>
      <c r="M25" s="33"/>
      <c r="N25" s="33"/>
      <c r="O25" s="33"/>
      <c r="P25" s="33"/>
      <c r="Q25" s="33"/>
      <c r="R25" s="33"/>
      <c r="S25" s="33"/>
      <c r="T25" s="33"/>
      <c r="U25" s="33"/>
      <c r="V25" s="33"/>
      <c r="W25" s="33"/>
      <c r="X25" s="33"/>
      <c r="Y25" s="33"/>
    </row>
    <row r="26" spans="1:25" s="15" customFormat="1" ht="207" customHeight="1" x14ac:dyDescent="0.3">
      <c r="A26" s="14"/>
      <c r="B26" s="109" t="s">
        <v>632</v>
      </c>
      <c r="C26" s="110" t="s">
        <v>633</v>
      </c>
      <c r="D26" s="41">
        <v>5.2</v>
      </c>
      <c r="E26" s="30" t="s">
        <v>635</v>
      </c>
      <c r="F26" s="478" t="s">
        <v>1101</v>
      </c>
      <c r="G26" s="33"/>
      <c r="H26" s="33"/>
      <c r="I26" s="33"/>
      <c r="J26" s="33"/>
      <c r="K26" s="33"/>
      <c r="L26" s="33"/>
      <c r="M26" s="33"/>
      <c r="N26" s="33"/>
      <c r="O26" s="33"/>
      <c r="P26" s="33"/>
      <c r="Q26" s="33"/>
      <c r="R26" s="33"/>
      <c r="S26" s="33"/>
      <c r="T26" s="33"/>
      <c r="U26" s="33"/>
      <c r="V26" s="33"/>
      <c r="W26" s="33"/>
      <c r="X26" s="33"/>
      <c r="Y26" s="33"/>
    </row>
    <row r="27" spans="1:25" s="15" customFormat="1" ht="188.25" x14ac:dyDescent="0.3">
      <c r="A27" s="14"/>
      <c r="B27" s="108" t="s">
        <v>636</v>
      </c>
      <c r="C27" s="38" t="s">
        <v>637</v>
      </c>
      <c r="D27" s="41">
        <v>6.1</v>
      </c>
      <c r="E27" s="30" t="s">
        <v>638</v>
      </c>
      <c r="F27" s="478" t="s">
        <v>1102</v>
      </c>
      <c r="G27" s="33"/>
      <c r="H27" s="33"/>
      <c r="I27" s="33"/>
      <c r="J27" s="33"/>
      <c r="K27" s="33"/>
      <c r="L27" s="33"/>
      <c r="M27" s="33"/>
      <c r="N27" s="33"/>
      <c r="O27" s="33"/>
      <c r="P27" s="33"/>
      <c r="Q27" s="33"/>
      <c r="R27" s="33"/>
      <c r="S27" s="33"/>
      <c r="T27" s="33"/>
      <c r="U27" s="33"/>
      <c r="V27" s="33"/>
      <c r="W27" s="33"/>
      <c r="X27" s="33"/>
      <c r="Y27" s="33"/>
    </row>
    <row r="28" spans="1:25" s="15" customFormat="1" ht="120.75" x14ac:dyDescent="0.3">
      <c r="A28" s="14"/>
      <c r="B28" s="109" t="s">
        <v>636</v>
      </c>
      <c r="C28" s="110" t="s">
        <v>637</v>
      </c>
      <c r="D28" s="41">
        <v>6.2</v>
      </c>
      <c r="E28" s="30" t="s">
        <v>639</v>
      </c>
      <c r="F28" s="478" t="s">
        <v>1085</v>
      </c>
      <c r="G28" s="33"/>
      <c r="H28" s="33"/>
      <c r="I28" s="33"/>
      <c r="J28" s="33"/>
      <c r="K28" s="33"/>
      <c r="L28" s="33"/>
      <c r="M28" s="33"/>
      <c r="N28" s="33"/>
      <c r="O28" s="33"/>
      <c r="P28" s="33"/>
      <c r="Q28" s="33"/>
      <c r="R28" s="33"/>
      <c r="S28" s="33"/>
      <c r="T28" s="33"/>
      <c r="U28" s="33"/>
      <c r="V28" s="33"/>
      <c r="W28" s="33"/>
      <c r="X28" s="33"/>
      <c r="Y28" s="33"/>
    </row>
    <row r="29" spans="1:25" s="15" customFormat="1" ht="111" customHeight="1" x14ac:dyDescent="0.3">
      <c r="A29" s="14"/>
      <c r="B29" s="109" t="s">
        <v>636</v>
      </c>
      <c r="C29" s="110" t="s">
        <v>637</v>
      </c>
      <c r="D29" s="41">
        <v>6.3</v>
      </c>
      <c r="E29" s="30" t="s">
        <v>640</v>
      </c>
      <c r="F29" s="478" t="s">
        <v>1103</v>
      </c>
      <c r="G29" s="33"/>
      <c r="H29" s="33"/>
      <c r="I29" s="33"/>
      <c r="J29" s="33"/>
      <c r="K29" s="33"/>
      <c r="L29" s="33"/>
      <c r="M29" s="33"/>
      <c r="N29" s="33"/>
      <c r="O29" s="33"/>
      <c r="P29" s="33"/>
      <c r="Q29" s="33"/>
      <c r="R29" s="33"/>
      <c r="S29" s="33"/>
      <c r="T29" s="33"/>
      <c r="U29" s="33"/>
      <c r="V29" s="33"/>
      <c r="W29" s="33"/>
      <c r="X29" s="33"/>
      <c r="Y29" s="33"/>
    </row>
    <row r="30" spans="1:25" s="15" customFormat="1" ht="270" x14ac:dyDescent="0.3">
      <c r="A30" s="14"/>
      <c r="B30" s="109" t="s">
        <v>636</v>
      </c>
      <c r="C30" s="110" t="s">
        <v>637</v>
      </c>
      <c r="D30" s="41">
        <v>6.4</v>
      </c>
      <c r="E30" s="30" t="s">
        <v>641</v>
      </c>
      <c r="F30" s="477" t="s">
        <v>1104</v>
      </c>
      <c r="G30" s="33"/>
      <c r="H30" s="33"/>
      <c r="I30" s="33"/>
      <c r="J30" s="33"/>
      <c r="K30" s="33"/>
      <c r="L30" s="33"/>
      <c r="M30" s="33"/>
      <c r="N30" s="33"/>
      <c r="O30" s="33"/>
      <c r="P30" s="33"/>
      <c r="Q30" s="33"/>
      <c r="R30" s="33"/>
      <c r="S30" s="33"/>
      <c r="T30" s="33"/>
      <c r="U30" s="33"/>
      <c r="V30" s="33"/>
      <c r="W30" s="33"/>
      <c r="X30" s="33"/>
      <c r="Y30" s="33"/>
    </row>
    <row r="31" spans="1:25" s="15" customFormat="1" ht="135" x14ac:dyDescent="0.3">
      <c r="A31" s="14"/>
      <c r="B31" s="109" t="s">
        <v>636</v>
      </c>
      <c r="C31" s="110" t="s">
        <v>637</v>
      </c>
      <c r="D31" s="41">
        <v>6.5</v>
      </c>
      <c r="E31" s="30" t="s">
        <v>642</v>
      </c>
      <c r="F31" s="477" t="s">
        <v>1105</v>
      </c>
      <c r="G31" s="33"/>
      <c r="H31" s="33"/>
      <c r="I31" s="33"/>
      <c r="J31" s="33"/>
      <c r="K31" s="33"/>
      <c r="L31" s="33"/>
      <c r="M31" s="33"/>
      <c r="N31" s="33"/>
      <c r="O31" s="33"/>
      <c r="P31" s="33"/>
      <c r="Q31" s="33"/>
      <c r="R31" s="33"/>
      <c r="S31" s="33"/>
      <c r="T31" s="33"/>
      <c r="U31" s="33"/>
      <c r="V31" s="33"/>
      <c r="W31" s="33"/>
      <c r="X31" s="33"/>
      <c r="Y31" s="33"/>
    </row>
    <row r="32" spans="1:25" s="15" customFormat="1" ht="162" x14ac:dyDescent="0.3">
      <c r="A32" s="14"/>
      <c r="B32" s="108" t="s">
        <v>643</v>
      </c>
      <c r="C32" s="38" t="s">
        <v>644</v>
      </c>
      <c r="D32" s="41">
        <v>7.1</v>
      </c>
      <c r="E32" s="30" t="s">
        <v>645</v>
      </c>
      <c r="F32" s="479" t="s">
        <v>1080</v>
      </c>
      <c r="G32" s="33"/>
      <c r="H32" s="33"/>
      <c r="I32" s="33"/>
      <c r="J32" s="33"/>
      <c r="K32" s="33"/>
      <c r="L32" s="33"/>
      <c r="M32" s="33"/>
      <c r="N32" s="33"/>
      <c r="O32" s="33"/>
      <c r="P32" s="33"/>
      <c r="Q32" s="33"/>
      <c r="R32" s="33"/>
      <c r="S32" s="33"/>
      <c r="T32" s="33"/>
      <c r="U32" s="33"/>
      <c r="V32" s="33"/>
      <c r="W32" s="33"/>
      <c r="X32" s="33"/>
      <c r="Y32" s="33"/>
    </row>
    <row r="33" spans="1:25" s="15" customFormat="1" ht="148.5" x14ac:dyDescent="0.3">
      <c r="A33" s="14"/>
      <c r="B33" s="109" t="s">
        <v>643</v>
      </c>
      <c r="C33" s="110" t="s">
        <v>644</v>
      </c>
      <c r="D33" s="41">
        <v>7.2</v>
      </c>
      <c r="E33" s="30" t="s">
        <v>646</v>
      </c>
      <c r="F33" s="478" t="s">
        <v>1081</v>
      </c>
      <c r="G33" s="33"/>
      <c r="H33" s="33"/>
      <c r="I33" s="33"/>
      <c r="J33" s="33"/>
      <c r="K33" s="33"/>
      <c r="L33" s="33"/>
      <c r="M33" s="33"/>
      <c r="N33" s="33"/>
      <c r="O33" s="33"/>
      <c r="P33" s="33"/>
      <c r="Q33" s="33"/>
      <c r="R33" s="33"/>
      <c r="S33" s="33"/>
      <c r="T33" s="33"/>
      <c r="U33" s="33"/>
      <c r="V33" s="33"/>
      <c r="W33" s="33"/>
      <c r="X33" s="33"/>
      <c r="Y33" s="33"/>
    </row>
    <row r="34" spans="1:25" s="15" customFormat="1" ht="216" x14ac:dyDescent="0.3">
      <c r="A34" s="14"/>
      <c r="B34" s="108" t="s">
        <v>647</v>
      </c>
      <c r="C34" s="38" t="s">
        <v>648</v>
      </c>
      <c r="D34" s="41">
        <v>8.1</v>
      </c>
      <c r="E34" s="30" t="s">
        <v>649</v>
      </c>
      <c r="F34" s="478" t="s">
        <v>1106</v>
      </c>
      <c r="G34" s="33"/>
      <c r="H34" s="33"/>
      <c r="I34" s="33"/>
      <c r="J34" s="33"/>
      <c r="K34" s="33"/>
      <c r="L34" s="33"/>
      <c r="M34" s="33"/>
      <c r="N34" s="33"/>
      <c r="O34" s="33"/>
      <c r="P34" s="33"/>
      <c r="Q34" s="33"/>
      <c r="R34" s="33"/>
      <c r="S34" s="33"/>
      <c r="T34" s="33"/>
      <c r="U34" s="33"/>
      <c r="V34" s="33"/>
      <c r="W34" s="33"/>
      <c r="X34" s="33"/>
      <c r="Y34" s="33"/>
    </row>
    <row r="35" spans="1:25" s="15" customFormat="1" ht="134.25" x14ac:dyDescent="0.3">
      <c r="A35" s="14"/>
      <c r="B35" s="109" t="s">
        <v>647</v>
      </c>
      <c r="C35" s="110" t="s">
        <v>648</v>
      </c>
      <c r="D35" s="41">
        <v>8.1999999999999993</v>
      </c>
      <c r="E35" s="30" t="s">
        <v>650</v>
      </c>
      <c r="F35" s="478" t="s">
        <v>1107</v>
      </c>
      <c r="G35" s="33"/>
      <c r="H35" s="33"/>
      <c r="I35" s="33"/>
      <c r="J35" s="33"/>
      <c r="K35" s="33"/>
      <c r="L35" s="33"/>
      <c r="M35" s="33"/>
      <c r="N35" s="33"/>
      <c r="O35" s="33"/>
      <c r="P35" s="33"/>
      <c r="Q35" s="33"/>
      <c r="R35" s="33"/>
      <c r="S35" s="33"/>
      <c r="T35" s="33"/>
      <c r="U35" s="33"/>
      <c r="V35" s="33"/>
      <c r="W35" s="33"/>
      <c r="X35" s="33"/>
      <c r="Y35" s="33"/>
    </row>
    <row r="36" spans="1:25" s="15" customFormat="1" ht="148.5" x14ac:dyDescent="0.3">
      <c r="A36" s="14"/>
      <c r="B36" s="108" t="s">
        <v>651</v>
      </c>
      <c r="C36" s="38" t="s">
        <v>652</v>
      </c>
      <c r="D36" s="41">
        <v>9.1</v>
      </c>
      <c r="E36" s="30" t="s">
        <v>653</v>
      </c>
      <c r="F36" s="478" t="s">
        <v>1082</v>
      </c>
      <c r="G36" s="33"/>
      <c r="H36" s="33"/>
      <c r="I36" s="33"/>
      <c r="J36" s="33"/>
      <c r="K36" s="33"/>
      <c r="L36" s="33"/>
      <c r="M36" s="33"/>
      <c r="N36" s="33"/>
      <c r="O36" s="33"/>
      <c r="P36" s="33"/>
      <c r="Q36" s="33"/>
      <c r="R36" s="33"/>
      <c r="S36" s="33"/>
      <c r="T36" s="33"/>
      <c r="U36" s="33"/>
      <c r="V36" s="33"/>
      <c r="W36" s="33"/>
      <c r="X36" s="33"/>
      <c r="Y36" s="33"/>
    </row>
    <row r="37" spans="1:25" s="15" customFormat="1" ht="108" x14ac:dyDescent="0.3">
      <c r="A37" s="14"/>
      <c r="B37" s="109" t="s">
        <v>651</v>
      </c>
      <c r="C37" s="110" t="s">
        <v>652</v>
      </c>
      <c r="D37" s="41">
        <v>9.1999999999999993</v>
      </c>
      <c r="E37" s="30" t="s">
        <v>654</v>
      </c>
      <c r="F37" s="477" t="s">
        <v>1083</v>
      </c>
      <c r="G37" s="33"/>
      <c r="H37" s="33"/>
      <c r="I37" s="33"/>
      <c r="J37" s="33"/>
      <c r="K37" s="33"/>
      <c r="L37" s="33"/>
      <c r="M37" s="33"/>
      <c r="N37" s="33"/>
      <c r="O37" s="33"/>
      <c r="P37" s="33"/>
      <c r="Q37" s="33"/>
      <c r="R37" s="33"/>
      <c r="S37" s="33"/>
      <c r="T37" s="33"/>
      <c r="U37" s="33"/>
      <c r="V37" s="33"/>
      <c r="W37" s="33"/>
      <c r="X37" s="33"/>
      <c r="Y37" s="33"/>
    </row>
    <row r="38" spans="1:25" s="15" customFormat="1" ht="261" customHeight="1" x14ac:dyDescent="0.3">
      <c r="A38" s="14"/>
      <c r="B38" s="109" t="s">
        <v>651</v>
      </c>
      <c r="C38" s="110" t="s">
        <v>652</v>
      </c>
      <c r="D38" s="41">
        <v>9.3000000000000007</v>
      </c>
      <c r="E38" s="30" t="s">
        <v>655</v>
      </c>
      <c r="F38" s="479" t="s">
        <v>1084</v>
      </c>
      <c r="G38" s="33"/>
      <c r="H38" s="33"/>
      <c r="I38" s="33"/>
      <c r="J38" s="33"/>
      <c r="K38" s="33"/>
      <c r="L38" s="33"/>
      <c r="M38" s="33"/>
      <c r="N38" s="33"/>
      <c r="O38" s="33"/>
      <c r="P38" s="33"/>
      <c r="Q38" s="33"/>
      <c r="R38" s="33"/>
      <c r="S38" s="33"/>
      <c r="T38" s="33"/>
      <c r="U38" s="33"/>
      <c r="V38" s="33"/>
      <c r="W38" s="33"/>
      <c r="X38" s="33"/>
      <c r="Y38" s="33"/>
    </row>
    <row r="39" spans="1:25" s="15" customFormat="1" ht="121.5" x14ac:dyDescent="0.3">
      <c r="A39" s="14"/>
      <c r="B39" s="109" t="s">
        <v>651</v>
      </c>
      <c r="C39" s="110" t="s">
        <v>652</v>
      </c>
      <c r="D39" s="41">
        <v>9.4</v>
      </c>
      <c r="E39" s="30" t="s">
        <v>656</v>
      </c>
      <c r="F39" s="477" t="s">
        <v>1108</v>
      </c>
      <c r="G39" s="33"/>
      <c r="H39" s="33"/>
      <c r="I39" s="33"/>
      <c r="J39" s="33"/>
      <c r="K39" s="33"/>
      <c r="L39" s="33"/>
      <c r="M39" s="33"/>
      <c r="N39" s="33"/>
      <c r="O39" s="33"/>
      <c r="P39" s="33"/>
      <c r="Q39" s="33"/>
      <c r="R39" s="33"/>
      <c r="S39" s="33"/>
      <c r="T39" s="33"/>
      <c r="U39" s="33"/>
      <c r="V39" s="33"/>
      <c r="W39" s="33"/>
      <c r="X39" s="33"/>
      <c r="Y39" s="33"/>
    </row>
    <row r="40" spans="1:25" s="15" customFormat="1" ht="255.75" x14ac:dyDescent="0.3">
      <c r="A40" s="14"/>
      <c r="B40" s="108" t="s">
        <v>657</v>
      </c>
      <c r="C40" s="38" t="s">
        <v>658</v>
      </c>
      <c r="D40" s="41">
        <v>10.1</v>
      </c>
      <c r="E40" s="30" t="s">
        <v>659</v>
      </c>
      <c r="F40" s="477" t="s">
        <v>1109</v>
      </c>
      <c r="G40" s="33"/>
      <c r="H40" s="33"/>
      <c r="I40" s="33"/>
      <c r="J40" s="33"/>
      <c r="K40" s="33"/>
      <c r="L40" s="33"/>
      <c r="M40" s="33"/>
      <c r="N40" s="33"/>
      <c r="O40" s="33"/>
      <c r="P40" s="33"/>
      <c r="Q40" s="33"/>
      <c r="R40" s="33"/>
      <c r="S40" s="33"/>
      <c r="T40" s="33"/>
      <c r="U40" s="33"/>
      <c r="V40" s="33"/>
      <c r="W40" s="33"/>
      <c r="X40" s="33"/>
      <c r="Y40" s="33"/>
    </row>
    <row r="41" spans="1:25" s="15" customFormat="1" ht="121.5" x14ac:dyDescent="0.3">
      <c r="A41" s="14"/>
      <c r="B41" s="109" t="s">
        <v>657</v>
      </c>
      <c r="C41" s="110" t="s">
        <v>658</v>
      </c>
      <c r="D41" s="41">
        <v>10.199999999999999</v>
      </c>
      <c r="E41" s="30" t="s">
        <v>660</v>
      </c>
      <c r="F41" s="478" t="s">
        <v>1110</v>
      </c>
      <c r="G41" s="33"/>
      <c r="H41" s="33"/>
      <c r="I41" s="33"/>
      <c r="J41" s="33"/>
      <c r="K41" s="33"/>
      <c r="L41" s="33"/>
      <c r="M41" s="33"/>
      <c r="N41" s="33"/>
      <c r="O41" s="33"/>
      <c r="P41" s="33"/>
      <c r="Q41" s="33"/>
      <c r="R41" s="33"/>
      <c r="S41" s="33"/>
      <c r="T41" s="33"/>
      <c r="U41" s="33"/>
      <c r="V41" s="33"/>
      <c r="W41" s="33"/>
      <c r="X41" s="33"/>
      <c r="Y41" s="33"/>
    </row>
    <row r="42" spans="1:25" s="15" customFormat="1" ht="72" customHeight="1" x14ac:dyDescent="0.3">
      <c r="A42" s="14"/>
      <c r="B42" s="109" t="s">
        <v>657</v>
      </c>
      <c r="C42" s="110" t="s">
        <v>658</v>
      </c>
      <c r="D42" s="41">
        <v>10.3</v>
      </c>
      <c r="E42" s="30" t="s">
        <v>661</v>
      </c>
      <c r="F42" s="477" t="s">
        <v>1111</v>
      </c>
      <c r="G42" s="33"/>
      <c r="H42" s="33"/>
      <c r="I42" s="33"/>
      <c r="J42" s="33"/>
      <c r="K42" s="33"/>
      <c r="L42" s="33"/>
      <c r="M42" s="33"/>
      <c r="N42" s="33"/>
      <c r="O42" s="33"/>
      <c r="P42" s="33"/>
      <c r="Q42" s="33"/>
      <c r="R42" s="33"/>
      <c r="S42" s="33"/>
      <c r="T42" s="33"/>
      <c r="U42" s="33"/>
      <c r="V42" s="33"/>
      <c r="W42" s="33"/>
      <c r="X42" s="33"/>
      <c r="Y42" s="33"/>
    </row>
    <row r="43" spans="1:25" s="15" customFormat="1" ht="135" x14ac:dyDescent="0.3">
      <c r="A43" s="14"/>
      <c r="B43" s="109" t="s">
        <v>657</v>
      </c>
      <c r="C43" s="110" t="s">
        <v>658</v>
      </c>
      <c r="D43" s="41">
        <v>10.4</v>
      </c>
      <c r="E43" s="30" t="s">
        <v>662</v>
      </c>
      <c r="F43" s="477" t="s">
        <v>1035</v>
      </c>
      <c r="G43" s="33"/>
      <c r="H43" s="33"/>
      <c r="I43" s="33"/>
      <c r="J43" s="33"/>
      <c r="K43" s="33"/>
      <c r="L43" s="33"/>
      <c r="M43" s="33"/>
      <c r="N43" s="33"/>
      <c r="O43" s="33"/>
      <c r="P43" s="33"/>
      <c r="Q43" s="33"/>
      <c r="R43" s="33"/>
      <c r="S43" s="33"/>
      <c r="T43" s="33"/>
      <c r="U43" s="33"/>
      <c r="V43" s="33"/>
      <c r="W43" s="33"/>
      <c r="X43" s="33"/>
      <c r="Y43" s="33"/>
    </row>
    <row r="44" spans="1:25" x14ac:dyDescent="0.3">
      <c r="A44" s="14"/>
      <c r="B44" s="14"/>
      <c r="C44" s="14"/>
      <c r="D44" s="42"/>
      <c r="E44" s="43"/>
      <c r="F44" s="44"/>
      <c r="G44" s="14"/>
      <c r="H44" s="14"/>
      <c r="I44" s="14"/>
      <c r="J44" s="14"/>
      <c r="K44" s="14"/>
      <c r="L44" s="14"/>
      <c r="M44" s="14"/>
      <c r="N44" s="14"/>
      <c r="O44" s="14"/>
      <c r="P44" s="14"/>
      <c r="Q44" s="14"/>
      <c r="R44" s="14"/>
      <c r="S44" s="14"/>
      <c r="T44" s="14"/>
      <c r="U44" s="14"/>
      <c r="V44" s="14"/>
      <c r="W44" s="14"/>
      <c r="X44" s="14"/>
      <c r="Y44" s="14"/>
    </row>
    <row r="45" spans="1:25" x14ac:dyDescent="0.3">
      <c r="A45" s="14"/>
      <c r="B45" s="14"/>
      <c r="C45" s="14"/>
      <c r="D45" s="42"/>
      <c r="E45" s="43"/>
      <c r="F45" s="44"/>
      <c r="G45" s="14"/>
      <c r="H45" s="14"/>
      <c r="I45" s="14"/>
      <c r="J45" s="14"/>
      <c r="K45" s="14"/>
      <c r="L45" s="14"/>
      <c r="M45" s="14"/>
      <c r="N45" s="14"/>
      <c r="O45" s="14"/>
      <c r="P45" s="14"/>
      <c r="Q45" s="14"/>
      <c r="R45" s="14"/>
      <c r="S45" s="14"/>
      <c r="T45" s="14"/>
      <c r="U45" s="14"/>
      <c r="V45" s="14"/>
      <c r="W45" s="14"/>
      <c r="X45" s="14"/>
      <c r="Y45" s="14"/>
    </row>
    <row r="46" spans="1:25" x14ac:dyDescent="0.3">
      <c r="A46" s="14"/>
      <c r="B46" s="14"/>
      <c r="C46" s="14"/>
      <c r="D46" s="42"/>
      <c r="E46" s="43"/>
      <c r="F46" s="44"/>
      <c r="G46" s="14"/>
      <c r="H46" s="14"/>
      <c r="I46" s="14"/>
      <c r="J46" s="14"/>
      <c r="K46" s="14"/>
      <c r="L46" s="14"/>
      <c r="M46" s="14"/>
      <c r="N46" s="14"/>
      <c r="O46" s="14"/>
      <c r="P46" s="14"/>
      <c r="Q46" s="14"/>
      <c r="R46" s="14"/>
      <c r="S46" s="14"/>
      <c r="T46" s="14"/>
      <c r="U46" s="14"/>
      <c r="V46" s="14"/>
      <c r="W46" s="14"/>
      <c r="X46" s="14"/>
      <c r="Y46" s="14"/>
    </row>
    <row r="47" spans="1:25" x14ac:dyDescent="0.3">
      <c r="A47" s="14"/>
      <c r="B47" s="14"/>
      <c r="C47" s="14"/>
      <c r="D47" s="42"/>
      <c r="E47" s="43"/>
      <c r="F47" s="44"/>
      <c r="G47" s="14"/>
      <c r="H47" s="14"/>
      <c r="I47" s="14"/>
      <c r="J47" s="14"/>
      <c r="K47" s="14"/>
      <c r="L47" s="14"/>
      <c r="M47" s="14"/>
      <c r="N47" s="14"/>
      <c r="O47" s="14"/>
      <c r="P47" s="14"/>
      <c r="Q47" s="14"/>
      <c r="R47" s="14"/>
      <c r="S47" s="14"/>
      <c r="T47" s="14"/>
      <c r="U47" s="14"/>
      <c r="V47" s="14"/>
      <c r="W47" s="14"/>
      <c r="X47" s="14"/>
      <c r="Y47" s="14"/>
    </row>
    <row r="48" spans="1:25" x14ac:dyDescent="0.3">
      <c r="A48" s="14"/>
      <c r="B48" s="14"/>
      <c r="C48" s="14"/>
      <c r="D48" s="42"/>
      <c r="E48" s="43"/>
      <c r="F48" s="44"/>
      <c r="G48" s="14"/>
      <c r="H48" s="14"/>
      <c r="I48" s="14"/>
      <c r="J48" s="14"/>
      <c r="K48" s="14"/>
      <c r="L48" s="14"/>
      <c r="M48" s="14"/>
      <c r="N48" s="14"/>
      <c r="O48" s="14"/>
      <c r="P48" s="14"/>
      <c r="Q48" s="14"/>
      <c r="R48" s="14"/>
      <c r="S48" s="14"/>
      <c r="T48" s="14"/>
      <c r="U48" s="14"/>
      <c r="V48" s="14"/>
      <c r="W48" s="14"/>
      <c r="X48" s="14"/>
      <c r="Y48" s="14"/>
    </row>
    <row r="49" spans="1:25" x14ac:dyDescent="0.3">
      <c r="A49" s="14"/>
      <c r="B49" s="14"/>
      <c r="C49" s="14"/>
      <c r="D49" s="42"/>
      <c r="E49" s="43"/>
      <c r="F49" s="44"/>
      <c r="G49" s="14"/>
      <c r="H49" s="14"/>
      <c r="I49" s="14"/>
      <c r="J49" s="14"/>
      <c r="K49" s="14"/>
      <c r="L49" s="14"/>
      <c r="M49" s="14"/>
      <c r="N49" s="14"/>
      <c r="O49" s="14"/>
      <c r="P49" s="14"/>
      <c r="Q49" s="14"/>
      <c r="R49" s="14"/>
      <c r="S49" s="14"/>
      <c r="T49" s="14"/>
      <c r="U49" s="14"/>
      <c r="V49" s="14"/>
      <c r="W49" s="14"/>
      <c r="X49" s="14"/>
      <c r="Y49" s="14"/>
    </row>
    <row r="50" spans="1:25" x14ac:dyDescent="0.3">
      <c r="A50" s="14"/>
      <c r="B50" s="14"/>
      <c r="C50" s="14"/>
      <c r="D50" s="42"/>
      <c r="E50" s="43"/>
      <c r="F50" s="44"/>
      <c r="G50" s="14"/>
      <c r="H50" s="14"/>
      <c r="I50" s="14"/>
      <c r="J50" s="14"/>
      <c r="K50" s="14"/>
      <c r="L50" s="14"/>
      <c r="M50" s="14"/>
      <c r="N50" s="14"/>
      <c r="O50" s="14"/>
      <c r="P50" s="14"/>
      <c r="Q50" s="14"/>
      <c r="R50" s="14"/>
      <c r="S50" s="14"/>
      <c r="T50" s="14"/>
      <c r="U50" s="14"/>
      <c r="V50" s="14"/>
      <c r="W50" s="14"/>
      <c r="X50" s="14"/>
      <c r="Y50" s="14"/>
    </row>
    <row r="51" spans="1:25" x14ac:dyDescent="0.3">
      <c r="A51" s="14"/>
      <c r="B51" s="14"/>
      <c r="C51" s="14"/>
      <c r="D51" s="42"/>
      <c r="E51" s="43"/>
      <c r="F51" s="44"/>
      <c r="G51" s="14"/>
      <c r="H51" s="14"/>
      <c r="I51" s="14"/>
      <c r="J51" s="14"/>
      <c r="K51" s="14"/>
      <c r="L51" s="14"/>
      <c r="M51" s="14"/>
      <c r="N51" s="14"/>
      <c r="O51" s="14"/>
      <c r="P51" s="14"/>
      <c r="Q51" s="14"/>
      <c r="R51" s="14"/>
      <c r="S51" s="14"/>
      <c r="T51" s="14"/>
      <c r="U51" s="14"/>
      <c r="V51" s="14"/>
      <c r="W51" s="14"/>
      <c r="X51" s="14"/>
      <c r="Y51" s="14"/>
    </row>
    <row r="52" spans="1:25" x14ac:dyDescent="0.3">
      <c r="A52" s="14"/>
      <c r="B52" s="14"/>
      <c r="C52" s="14"/>
      <c r="D52" s="42"/>
      <c r="E52" s="43"/>
      <c r="F52" s="44"/>
      <c r="G52" s="14"/>
      <c r="H52" s="14"/>
      <c r="I52" s="14"/>
      <c r="J52" s="14"/>
      <c r="K52" s="14"/>
      <c r="L52" s="14"/>
      <c r="M52" s="14"/>
      <c r="N52" s="14"/>
      <c r="O52" s="14"/>
      <c r="P52" s="14"/>
      <c r="Q52" s="14"/>
      <c r="R52" s="14"/>
      <c r="S52" s="14"/>
      <c r="T52" s="14"/>
      <c r="U52" s="14"/>
      <c r="V52" s="14"/>
      <c r="W52" s="14"/>
      <c r="X52" s="14"/>
      <c r="Y52" s="14"/>
    </row>
    <row r="53" spans="1:25" x14ac:dyDescent="0.3">
      <c r="A53" s="14"/>
      <c r="B53" s="14"/>
      <c r="C53" s="14"/>
      <c r="D53" s="42"/>
      <c r="E53" s="43"/>
      <c r="F53" s="44"/>
      <c r="G53" s="14"/>
      <c r="H53" s="14"/>
      <c r="I53" s="14"/>
      <c r="J53" s="14"/>
      <c r="K53" s="14"/>
      <c r="L53" s="14"/>
      <c r="M53" s="14"/>
      <c r="N53" s="14"/>
      <c r="O53" s="14"/>
      <c r="P53" s="14"/>
      <c r="Q53" s="14"/>
      <c r="R53" s="14"/>
      <c r="S53" s="14"/>
      <c r="T53" s="14"/>
      <c r="U53" s="14"/>
      <c r="V53" s="14"/>
      <c r="W53" s="14"/>
      <c r="X53" s="14"/>
      <c r="Y53" s="14"/>
    </row>
    <row r="54" spans="1:25" x14ac:dyDescent="0.3">
      <c r="A54" s="14"/>
      <c r="B54" s="14"/>
      <c r="C54" s="14"/>
      <c r="D54" s="42"/>
      <c r="E54" s="43"/>
      <c r="F54" s="44"/>
      <c r="G54" s="14"/>
      <c r="H54" s="14"/>
      <c r="I54" s="14"/>
      <c r="J54" s="14"/>
      <c r="K54" s="14"/>
      <c r="L54" s="14"/>
      <c r="M54" s="14"/>
      <c r="N54" s="14"/>
      <c r="O54" s="14"/>
      <c r="P54" s="14"/>
      <c r="Q54" s="14"/>
      <c r="R54" s="14"/>
      <c r="S54" s="14"/>
      <c r="T54" s="14"/>
      <c r="U54" s="14"/>
      <c r="V54" s="14"/>
      <c r="W54" s="14"/>
      <c r="X54" s="14"/>
      <c r="Y54" s="14"/>
    </row>
    <row r="55" spans="1:25" x14ac:dyDescent="0.3">
      <c r="A55" s="14"/>
      <c r="B55" s="14"/>
      <c r="C55" s="14"/>
      <c r="D55" s="42"/>
      <c r="E55" s="43"/>
      <c r="F55" s="44"/>
      <c r="G55" s="14"/>
      <c r="H55" s="14"/>
      <c r="I55" s="14"/>
      <c r="J55" s="14"/>
      <c r="K55" s="14"/>
      <c r="L55" s="14"/>
      <c r="M55" s="14"/>
      <c r="N55" s="14"/>
      <c r="O55" s="14"/>
      <c r="P55" s="14"/>
      <c r="Q55" s="14"/>
      <c r="R55" s="14"/>
      <c r="S55" s="14"/>
      <c r="T55" s="14"/>
      <c r="U55" s="14"/>
      <c r="V55" s="14"/>
      <c r="W55" s="14"/>
      <c r="X55" s="14"/>
      <c r="Y55" s="14"/>
    </row>
    <row r="56" spans="1:25" x14ac:dyDescent="0.3">
      <c r="A56" s="14"/>
      <c r="B56" s="14"/>
      <c r="C56" s="14"/>
      <c r="D56" s="42"/>
      <c r="E56" s="43"/>
      <c r="F56" s="44"/>
      <c r="G56" s="14"/>
      <c r="H56" s="14"/>
      <c r="I56" s="14"/>
      <c r="J56" s="14"/>
      <c r="K56" s="14"/>
      <c r="L56" s="14"/>
      <c r="M56" s="14"/>
      <c r="N56" s="14"/>
      <c r="O56" s="14"/>
      <c r="P56" s="14"/>
      <c r="Q56" s="14"/>
      <c r="R56" s="14"/>
      <c r="S56" s="14"/>
      <c r="T56" s="14"/>
      <c r="U56" s="14"/>
      <c r="V56" s="14"/>
      <c r="W56" s="14"/>
      <c r="X56" s="14"/>
      <c r="Y56" s="14"/>
    </row>
    <row r="57" spans="1:25" x14ac:dyDescent="0.3">
      <c r="A57" s="14"/>
      <c r="B57" s="14"/>
      <c r="C57" s="14"/>
      <c r="D57" s="42"/>
      <c r="E57" s="43"/>
      <c r="F57" s="44"/>
      <c r="G57" s="14"/>
      <c r="H57" s="14"/>
      <c r="I57" s="14"/>
      <c r="J57" s="14"/>
      <c r="K57" s="14"/>
      <c r="L57" s="14"/>
      <c r="M57" s="14"/>
      <c r="N57" s="14"/>
      <c r="O57" s="14"/>
      <c r="P57" s="14"/>
      <c r="Q57" s="14"/>
      <c r="R57" s="14"/>
      <c r="S57" s="14"/>
      <c r="T57" s="14"/>
      <c r="U57" s="14"/>
      <c r="V57" s="14"/>
      <c r="W57" s="14"/>
      <c r="X57" s="14"/>
      <c r="Y57" s="14"/>
    </row>
    <row r="58" spans="1:25" x14ac:dyDescent="0.3">
      <c r="A58" s="14"/>
      <c r="B58" s="14"/>
      <c r="C58" s="14"/>
      <c r="D58" s="42"/>
      <c r="E58" s="43"/>
      <c r="F58" s="44"/>
      <c r="G58" s="14"/>
      <c r="H58" s="14"/>
      <c r="I58" s="14"/>
      <c r="J58" s="14"/>
      <c r="K58" s="14"/>
      <c r="L58" s="14"/>
      <c r="M58" s="14"/>
      <c r="N58" s="14"/>
      <c r="O58" s="14"/>
      <c r="P58" s="14"/>
      <c r="Q58" s="14"/>
      <c r="R58" s="14"/>
      <c r="S58" s="14"/>
      <c r="T58" s="14"/>
      <c r="U58" s="14"/>
      <c r="V58" s="14"/>
      <c r="W58" s="14"/>
      <c r="X58" s="14"/>
      <c r="Y58" s="14"/>
    </row>
    <row r="59" spans="1:25" x14ac:dyDescent="0.3">
      <c r="A59" s="14"/>
      <c r="B59" s="14"/>
      <c r="C59" s="14"/>
      <c r="D59" s="42"/>
      <c r="E59" s="43"/>
      <c r="F59" s="44"/>
      <c r="G59" s="14"/>
      <c r="H59" s="14"/>
      <c r="I59" s="14"/>
      <c r="J59" s="14"/>
      <c r="K59" s="14"/>
      <c r="L59" s="14"/>
      <c r="M59" s="14"/>
      <c r="N59" s="14"/>
      <c r="O59" s="14"/>
      <c r="P59" s="14"/>
      <c r="Q59" s="14"/>
      <c r="R59" s="14"/>
      <c r="S59" s="14"/>
      <c r="T59" s="14"/>
      <c r="U59" s="14"/>
      <c r="V59" s="14"/>
      <c r="W59" s="14"/>
      <c r="X59" s="14"/>
      <c r="Y59" s="14"/>
    </row>
    <row r="60" spans="1:25" x14ac:dyDescent="0.3">
      <c r="A60" s="14"/>
      <c r="B60" s="14"/>
      <c r="C60" s="14"/>
      <c r="D60" s="42"/>
      <c r="E60" s="43"/>
      <c r="F60" s="44"/>
      <c r="G60" s="14"/>
      <c r="H60" s="14"/>
      <c r="I60" s="14"/>
      <c r="J60" s="14"/>
      <c r="K60" s="14"/>
      <c r="L60" s="14"/>
      <c r="M60" s="14"/>
      <c r="N60" s="14"/>
      <c r="O60" s="14"/>
      <c r="P60" s="14"/>
      <c r="Q60" s="14"/>
      <c r="R60" s="14"/>
      <c r="S60" s="14"/>
      <c r="T60" s="14"/>
      <c r="U60" s="14"/>
      <c r="V60" s="14"/>
      <c r="W60" s="14"/>
      <c r="X60" s="14"/>
      <c r="Y60" s="14"/>
    </row>
    <row r="61" spans="1:25" x14ac:dyDescent="0.3">
      <c r="A61" s="14"/>
      <c r="B61" s="14"/>
      <c r="C61" s="14"/>
      <c r="D61" s="42"/>
      <c r="E61" s="43"/>
      <c r="F61" s="44"/>
      <c r="G61" s="14"/>
      <c r="H61" s="14"/>
      <c r="I61" s="14"/>
      <c r="J61" s="14"/>
      <c r="K61" s="14"/>
      <c r="L61" s="14"/>
      <c r="M61" s="14"/>
      <c r="N61" s="14"/>
      <c r="O61" s="14"/>
      <c r="P61" s="14"/>
      <c r="Q61" s="14"/>
      <c r="R61" s="14"/>
      <c r="S61" s="14"/>
      <c r="T61" s="14"/>
      <c r="U61" s="14"/>
      <c r="V61" s="14"/>
      <c r="W61" s="14"/>
      <c r="X61" s="14"/>
      <c r="Y61" s="14"/>
    </row>
    <row r="62" spans="1:25" x14ac:dyDescent="0.3">
      <c r="A62" s="14"/>
      <c r="B62" s="14"/>
      <c r="C62" s="14"/>
      <c r="D62" s="42"/>
      <c r="E62" s="43"/>
      <c r="F62" s="44"/>
      <c r="G62" s="14"/>
      <c r="H62" s="14"/>
      <c r="I62" s="14"/>
      <c r="J62" s="14"/>
      <c r="K62" s="14"/>
      <c r="L62" s="14"/>
      <c r="M62" s="14"/>
      <c r="N62" s="14"/>
      <c r="O62" s="14"/>
      <c r="P62" s="14"/>
      <c r="Q62" s="14"/>
      <c r="R62" s="14"/>
      <c r="S62" s="14"/>
      <c r="T62" s="14"/>
      <c r="U62" s="14"/>
      <c r="V62" s="14"/>
      <c r="W62" s="14"/>
      <c r="X62" s="14"/>
      <c r="Y62" s="14"/>
    </row>
    <row r="63" spans="1:25" x14ac:dyDescent="0.3">
      <c r="A63" s="14"/>
      <c r="B63" s="14"/>
      <c r="C63" s="14"/>
      <c r="D63" s="42"/>
      <c r="E63" s="43"/>
      <c r="F63" s="44"/>
      <c r="G63" s="14"/>
      <c r="H63" s="14"/>
      <c r="I63" s="14"/>
      <c r="J63" s="14"/>
      <c r="K63" s="14"/>
      <c r="L63" s="14"/>
      <c r="M63" s="14"/>
      <c r="N63" s="14"/>
      <c r="O63" s="14"/>
      <c r="P63" s="14"/>
      <c r="Q63" s="14"/>
      <c r="R63" s="14"/>
      <c r="S63" s="14"/>
      <c r="T63" s="14"/>
      <c r="U63" s="14"/>
      <c r="V63" s="14"/>
      <c r="W63" s="14"/>
      <c r="X63" s="14"/>
      <c r="Y63" s="14"/>
    </row>
    <row r="64" spans="1:25" x14ac:dyDescent="0.3">
      <c r="A64" s="14"/>
      <c r="B64" s="14"/>
      <c r="C64" s="14"/>
      <c r="D64" s="42"/>
      <c r="E64" s="43"/>
      <c r="F64" s="44"/>
      <c r="G64" s="14"/>
      <c r="H64" s="14"/>
      <c r="I64" s="14"/>
      <c r="J64" s="14"/>
      <c r="K64" s="14"/>
      <c r="L64" s="14"/>
      <c r="M64" s="14"/>
      <c r="N64" s="14"/>
      <c r="O64" s="14"/>
      <c r="P64" s="14"/>
      <c r="Q64" s="14"/>
      <c r="R64" s="14"/>
      <c r="S64" s="14"/>
      <c r="T64" s="14"/>
      <c r="U64" s="14"/>
      <c r="V64" s="14"/>
      <c r="W64" s="14"/>
      <c r="X64" s="14"/>
      <c r="Y64" s="14"/>
    </row>
    <row r="65" spans="1:25" x14ac:dyDescent="0.3">
      <c r="A65" s="14"/>
      <c r="B65" s="14"/>
      <c r="C65" s="14"/>
      <c r="D65" s="42"/>
      <c r="E65" s="43"/>
      <c r="F65" s="44"/>
      <c r="G65" s="14"/>
      <c r="H65" s="14"/>
      <c r="I65" s="14"/>
      <c r="J65" s="14"/>
      <c r="K65" s="14"/>
      <c r="L65" s="14"/>
      <c r="M65" s="14"/>
      <c r="N65" s="14"/>
      <c r="O65" s="14"/>
      <c r="P65" s="14"/>
      <c r="Q65" s="14"/>
      <c r="R65" s="14"/>
      <c r="S65" s="14"/>
      <c r="T65" s="14"/>
      <c r="U65" s="14"/>
      <c r="V65" s="14"/>
      <c r="W65" s="14"/>
      <c r="X65" s="14"/>
      <c r="Y65" s="14"/>
    </row>
    <row r="66" spans="1:25" x14ac:dyDescent="0.3">
      <c r="A66" s="14"/>
      <c r="B66" s="14"/>
      <c r="C66" s="14"/>
      <c r="D66" s="42"/>
      <c r="E66" s="43"/>
      <c r="F66" s="44"/>
      <c r="G66" s="14"/>
      <c r="H66" s="14"/>
      <c r="I66" s="14"/>
      <c r="J66" s="14"/>
      <c r="K66" s="14"/>
      <c r="L66" s="14"/>
      <c r="M66" s="14"/>
      <c r="N66" s="14"/>
      <c r="O66" s="14"/>
      <c r="P66" s="14"/>
      <c r="Q66" s="14"/>
      <c r="R66" s="14"/>
      <c r="S66" s="14"/>
      <c r="T66" s="14"/>
      <c r="U66" s="14"/>
      <c r="V66" s="14"/>
      <c r="W66" s="14"/>
      <c r="X66" s="14"/>
      <c r="Y66" s="14"/>
    </row>
    <row r="67" spans="1:25" x14ac:dyDescent="0.3">
      <c r="A67" s="14"/>
      <c r="B67" s="14"/>
      <c r="C67" s="14"/>
      <c r="D67" s="42"/>
      <c r="E67" s="43"/>
      <c r="F67" s="44"/>
      <c r="G67" s="14"/>
      <c r="H67" s="14"/>
      <c r="I67" s="14"/>
      <c r="J67" s="14"/>
      <c r="K67" s="14"/>
      <c r="L67" s="14"/>
      <c r="M67" s="14"/>
      <c r="N67" s="14"/>
      <c r="O67" s="14"/>
      <c r="P67" s="14"/>
      <c r="Q67" s="14"/>
      <c r="R67" s="14"/>
      <c r="S67" s="14"/>
      <c r="T67" s="14"/>
      <c r="U67" s="14"/>
      <c r="V67" s="14"/>
      <c r="W67" s="14"/>
      <c r="X67" s="14"/>
      <c r="Y67" s="14"/>
    </row>
    <row r="68" spans="1:25" x14ac:dyDescent="0.3">
      <c r="A68" s="14"/>
      <c r="B68" s="14"/>
      <c r="C68" s="14"/>
      <c r="D68" s="42"/>
      <c r="E68" s="43"/>
      <c r="F68" s="44"/>
      <c r="G68" s="14"/>
      <c r="H68" s="14"/>
      <c r="I68" s="14"/>
      <c r="J68" s="14"/>
      <c r="K68" s="14"/>
      <c r="L68" s="14"/>
      <c r="M68" s="14"/>
      <c r="N68" s="14"/>
      <c r="O68" s="14"/>
      <c r="P68" s="14"/>
      <c r="Q68" s="14"/>
      <c r="R68" s="14"/>
      <c r="S68" s="14"/>
      <c r="T68" s="14"/>
      <c r="U68" s="14"/>
      <c r="V68" s="14"/>
      <c r="W68" s="14"/>
      <c r="X68" s="14"/>
      <c r="Y68" s="14"/>
    </row>
    <row r="69" spans="1:25" x14ac:dyDescent="0.3">
      <c r="A69" s="14"/>
      <c r="B69" s="14"/>
      <c r="C69" s="14"/>
      <c r="D69" s="42"/>
      <c r="E69" s="43"/>
      <c r="F69" s="44"/>
      <c r="G69" s="14"/>
      <c r="H69" s="14"/>
      <c r="I69" s="14"/>
      <c r="J69" s="14"/>
      <c r="K69" s="14"/>
      <c r="L69" s="14"/>
      <c r="M69" s="14"/>
      <c r="N69" s="14"/>
      <c r="O69" s="14"/>
      <c r="P69" s="14"/>
      <c r="Q69" s="14"/>
      <c r="R69" s="14"/>
      <c r="S69" s="14"/>
      <c r="T69" s="14"/>
      <c r="U69" s="14"/>
      <c r="V69" s="14"/>
      <c r="W69" s="14"/>
      <c r="X69" s="14"/>
      <c r="Y69" s="14"/>
    </row>
    <row r="70" spans="1:25" x14ac:dyDescent="0.3">
      <c r="A70" s="14"/>
      <c r="B70" s="14"/>
      <c r="C70" s="14"/>
      <c r="D70" s="42"/>
      <c r="E70" s="43"/>
      <c r="F70" s="44"/>
      <c r="G70" s="14"/>
      <c r="H70" s="14"/>
      <c r="I70" s="14"/>
      <c r="J70" s="14"/>
      <c r="K70" s="14"/>
      <c r="L70" s="14"/>
      <c r="M70" s="14"/>
      <c r="N70" s="14"/>
      <c r="O70" s="14"/>
      <c r="P70" s="14"/>
      <c r="Q70" s="14"/>
      <c r="R70" s="14"/>
      <c r="S70" s="14"/>
      <c r="T70" s="14"/>
      <c r="U70" s="14"/>
      <c r="V70" s="14"/>
      <c r="W70" s="14"/>
      <c r="X70" s="14"/>
      <c r="Y70" s="14"/>
    </row>
    <row r="71" spans="1:25" x14ac:dyDescent="0.3">
      <c r="A71" s="14"/>
      <c r="B71" s="14"/>
      <c r="C71" s="14"/>
      <c r="D71" s="42"/>
      <c r="E71" s="43"/>
      <c r="F71" s="44"/>
      <c r="G71" s="14"/>
      <c r="H71" s="14"/>
      <c r="I71" s="14"/>
      <c r="J71" s="14"/>
      <c r="K71" s="14"/>
      <c r="L71" s="14"/>
      <c r="M71" s="14"/>
      <c r="N71" s="14"/>
      <c r="O71" s="14"/>
      <c r="P71" s="14"/>
      <c r="Q71" s="14"/>
      <c r="R71" s="14"/>
      <c r="S71" s="14"/>
      <c r="T71" s="14"/>
      <c r="U71" s="14"/>
      <c r="V71" s="14"/>
      <c r="W71" s="14"/>
      <c r="X71" s="14"/>
      <c r="Y71" s="14"/>
    </row>
    <row r="72" spans="1:25" x14ac:dyDescent="0.3">
      <c r="A72" s="14"/>
      <c r="B72" s="14"/>
      <c r="C72" s="14"/>
      <c r="D72" s="42"/>
      <c r="E72" s="43"/>
      <c r="F72" s="44"/>
      <c r="G72" s="14"/>
      <c r="H72" s="14"/>
      <c r="I72" s="14"/>
      <c r="J72" s="14"/>
      <c r="K72" s="14"/>
      <c r="L72" s="14"/>
      <c r="M72" s="14"/>
      <c r="N72" s="14"/>
      <c r="O72" s="14"/>
      <c r="P72" s="14"/>
      <c r="Q72" s="14"/>
      <c r="R72" s="14"/>
      <c r="S72" s="14"/>
      <c r="T72" s="14"/>
      <c r="U72" s="14"/>
      <c r="V72" s="14"/>
      <c r="W72" s="14"/>
      <c r="X72" s="14"/>
      <c r="Y72" s="14"/>
    </row>
    <row r="73" spans="1:25" x14ac:dyDescent="0.3">
      <c r="A73" s="14"/>
      <c r="B73" s="14"/>
      <c r="C73" s="14"/>
      <c r="D73" s="42"/>
      <c r="E73" s="43"/>
      <c r="F73" s="44"/>
      <c r="G73" s="14"/>
      <c r="H73" s="14"/>
      <c r="I73" s="14"/>
      <c r="J73" s="14"/>
      <c r="K73" s="14"/>
      <c r="L73" s="14"/>
      <c r="M73" s="14"/>
      <c r="N73" s="14"/>
      <c r="O73" s="14"/>
      <c r="P73" s="14"/>
      <c r="Q73" s="14"/>
      <c r="R73" s="14"/>
      <c r="S73" s="14"/>
      <c r="T73" s="14"/>
      <c r="U73" s="14"/>
      <c r="V73" s="14"/>
      <c r="W73" s="14"/>
      <c r="X73" s="14"/>
      <c r="Y73" s="14"/>
    </row>
    <row r="74" spans="1:25" x14ac:dyDescent="0.3">
      <c r="A74" s="14"/>
      <c r="B74" s="14"/>
      <c r="C74" s="14"/>
      <c r="D74" s="42"/>
      <c r="E74" s="43"/>
      <c r="F74" s="44"/>
      <c r="G74" s="14"/>
      <c r="H74" s="14"/>
      <c r="I74" s="14"/>
      <c r="J74" s="14"/>
      <c r="K74" s="14"/>
      <c r="L74" s="14"/>
      <c r="M74" s="14"/>
      <c r="N74" s="14"/>
      <c r="O74" s="14"/>
      <c r="P74" s="14"/>
      <c r="Q74" s="14"/>
      <c r="R74" s="14"/>
      <c r="S74" s="14"/>
      <c r="T74" s="14"/>
      <c r="U74" s="14"/>
      <c r="V74" s="14"/>
      <c r="W74" s="14"/>
      <c r="X74" s="14"/>
      <c r="Y74" s="14"/>
    </row>
    <row r="75" spans="1:25" x14ac:dyDescent="0.3">
      <c r="A75" s="14"/>
      <c r="B75" s="14"/>
      <c r="C75" s="14"/>
      <c r="D75" s="42"/>
      <c r="E75" s="43"/>
      <c r="F75" s="44"/>
      <c r="G75" s="14"/>
      <c r="H75" s="14"/>
      <c r="I75" s="14"/>
      <c r="J75" s="14"/>
      <c r="K75" s="14"/>
      <c r="L75" s="14"/>
      <c r="M75" s="14"/>
      <c r="N75" s="14"/>
      <c r="O75" s="14"/>
      <c r="P75" s="14"/>
      <c r="Q75" s="14"/>
      <c r="R75" s="14"/>
      <c r="S75" s="14"/>
      <c r="T75" s="14"/>
      <c r="U75" s="14"/>
      <c r="V75" s="14"/>
      <c r="W75" s="14"/>
      <c r="X75" s="14"/>
      <c r="Y75" s="14"/>
    </row>
    <row r="76" spans="1:25" x14ac:dyDescent="0.3">
      <c r="A76" s="14"/>
      <c r="B76" s="14"/>
      <c r="C76" s="14"/>
      <c r="D76" s="42"/>
      <c r="E76" s="43"/>
      <c r="F76" s="44"/>
      <c r="G76" s="14"/>
      <c r="H76" s="14"/>
      <c r="I76" s="14"/>
      <c r="J76" s="14"/>
      <c r="K76" s="14"/>
      <c r="L76" s="14"/>
      <c r="M76" s="14"/>
      <c r="N76" s="14"/>
      <c r="O76" s="14"/>
      <c r="P76" s="14"/>
      <c r="Q76" s="14"/>
      <c r="R76" s="14"/>
      <c r="S76" s="14"/>
      <c r="T76" s="14"/>
      <c r="U76" s="14"/>
      <c r="V76" s="14"/>
      <c r="W76" s="14"/>
      <c r="X76" s="14"/>
      <c r="Y76" s="14"/>
    </row>
    <row r="77" spans="1:25" x14ac:dyDescent="0.3">
      <c r="A77" s="14"/>
      <c r="B77" s="14"/>
      <c r="C77" s="14"/>
      <c r="D77" s="42"/>
      <c r="E77" s="43"/>
      <c r="F77" s="44"/>
      <c r="G77" s="14"/>
      <c r="H77" s="14"/>
      <c r="I77" s="14"/>
      <c r="J77" s="14"/>
      <c r="K77" s="14"/>
      <c r="L77" s="14"/>
      <c r="M77" s="14"/>
      <c r="N77" s="14"/>
      <c r="O77" s="14"/>
      <c r="P77" s="14"/>
      <c r="Q77" s="14"/>
      <c r="R77" s="14"/>
      <c r="S77" s="14"/>
      <c r="T77" s="14"/>
      <c r="U77" s="14"/>
      <c r="V77" s="14"/>
      <c r="W77" s="14"/>
      <c r="X77" s="14"/>
      <c r="Y77" s="14"/>
    </row>
    <row r="78" spans="1:25" x14ac:dyDescent="0.3">
      <c r="A78" s="14"/>
      <c r="B78" s="14"/>
      <c r="C78" s="14"/>
      <c r="D78" s="42"/>
      <c r="E78" s="43"/>
      <c r="F78" s="44"/>
      <c r="G78" s="14"/>
      <c r="H78" s="14"/>
      <c r="I78" s="14"/>
      <c r="J78" s="14"/>
      <c r="K78" s="14"/>
      <c r="L78" s="14"/>
      <c r="M78" s="14"/>
      <c r="N78" s="14"/>
      <c r="O78" s="14"/>
      <c r="P78" s="14"/>
      <c r="Q78" s="14"/>
      <c r="R78" s="14"/>
      <c r="S78" s="14"/>
      <c r="T78" s="14"/>
      <c r="U78" s="14"/>
      <c r="V78" s="14"/>
      <c r="W78" s="14"/>
      <c r="X78" s="14"/>
      <c r="Y78" s="14"/>
    </row>
    <row r="79" spans="1:25" x14ac:dyDescent="0.3">
      <c r="A79" s="14"/>
      <c r="B79" s="14"/>
      <c r="C79" s="14"/>
      <c r="D79" s="42"/>
      <c r="E79" s="43"/>
      <c r="F79" s="44"/>
      <c r="G79" s="14"/>
      <c r="H79" s="14"/>
      <c r="I79" s="14"/>
      <c r="J79" s="14"/>
      <c r="K79" s="14"/>
      <c r="L79" s="14"/>
      <c r="M79" s="14"/>
      <c r="N79" s="14"/>
      <c r="O79" s="14"/>
      <c r="P79" s="14"/>
      <c r="Q79" s="14"/>
      <c r="R79" s="14"/>
      <c r="S79" s="14"/>
      <c r="T79" s="14"/>
      <c r="U79" s="14"/>
      <c r="V79" s="14"/>
      <c r="W79" s="14"/>
      <c r="X79" s="14"/>
      <c r="Y79" s="14"/>
    </row>
    <row r="80" spans="1:25" x14ac:dyDescent="0.3">
      <c r="A80" s="14"/>
      <c r="B80" s="14"/>
      <c r="C80" s="14"/>
      <c r="D80" s="42"/>
      <c r="E80" s="43"/>
      <c r="F80" s="44"/>
      <c r="G80" s="14"/>
      <c r="H80" s="14"/>
      <c r="I80" s="14"/>
      <c r="J80" s="14"/>
      <c r="K80" s="14"/>
      <c r="L80" s="14"/>
      <c r="M80" s="14"/>
      <c r="N80" s="14"/>
      <c r="O80" s="14"/>
      <c r="P80" s="14"/>
      <c r="Q80" s="14"/>
      <c r="R80" s="14"/>
      <c r="S80" s="14"/>
      <c r="T80" s="14"/>
      <c r="U80" s="14"/>
      <c r="V80" s="14"/>
      <c r="W80" s="14"/>
      <c r="X80" s="14"/>
      <c r="Y80" s="14"/>
    </row>
    <row r="81" spans="1:25" x14ac:dyDescent="0.3">
      <c r="A81" s="14"/>
      <c r="B81" s="14"/>
      <c r="C81" s="14"/>
      <c r="D81" s="42"/>
      <c r="E81" s="43"/>
      <c r="F81" s="44"/>
      <c r="G81" s="14"/>
      <c r="H81" s="14"/>
      <c r="I81" s="14"/>
      <c r="J81" s="14"/>
      <c r="K81" s="14"/>
      <c r="L81" s="14"/>
      <c r="M81" s="14"/>
      <c r="N81" s="14"/>
      <c r="O81" s="14"/>
      <c r="P81" s="14"/>
      <c r="Q81" s="14"/>
      <c r="R81" s="14"/>
      <c r="S81" s="14"/>
      <c r="T81" s="14"/>
      <c r="U81" s="14"/>
      <c r="V81" s="14"/>
      <c r="W81" s="14"/>
      <c r="X81" s="14"/>
      <c r="Y81" s="14"/>
    </row>
    <row r="82" spans="1:25" x14ac:dyDescent="0.3">
      <c r="A82" s="14"/>
      <c r="B82" s="14"/>
      <c r="C82" s="14"/>
      <c r="D82" s="42"/>
      <c r="E82" s="43"/>
      <c r="F82" s="44"/>
      <c r="G82" s="14"/>
      <c r="H82" s="14"/>
      <c r="I82" s="14"/>
      <c r="J82" s="14"/>
      <c r="K82" s="14"/>
      <c r="L82" s="14"/>
      <c r="M82" s="14"/>
      <c r="N82" s="14"/>
      <c r="O82" s="14"/>
      <c r="P82" s="14"/>
      <c r="Q82" s="14"/>
      <c r="R82" s="14"/>
      <c r="S82" s="14"/>
      <c r="T82" s="14"/>
      <c r="U82" s="14"/>
      <c r="V82" s="14"/>
      <c r="W82" s="14"/>
      <c r="X82" s="14"/>
      <c r="Y82" s="14"/>
    </row>
    <row r="83" spans="1:25" x14ac:dyDescent="0.3">
      <c r="A83" s="14"/>
      <c r="B83" s="14"/>
      <c r="C83" s="14"/>
      <c r="D83" s="42"/>
      <c r="E83" s="43"/>
      <c r="F83" s="44"/>
      <c r="G83" s="14"/>
      <c r="H83" s="14"/>
      <c r="I83" s="14"/>
      <c r="J83" s="14"/>
      <c r="K83" s="14"/>
      <c r="L83" s="14"/>
      <c r="M83" s="14"/>
      <c r="N83" s="14"/>
      <c r="O83" s="14"/>
      <c r="P83" s="14"/>
      <c r="Q83" s="14"/>
      <c r="R83" s="14"/>
      <c r="S83" s="14"/>
      <c r="T83" s="14"/>
      <c r="U83" s="14"/>
      <c r="V83" s="14"/>
      <c r="W83" s="14"/>
      <c r="X83" s="14"/>
      <c r="Y83" s="14"/>
    </row>
    <row r="84" spans="1:25" x14ac:dyDescent="0.3">
      <c r="A84" s="14"/>
      <c r="B84" s="14"/>
      <c r="C84" s="14"/>
      <c r="D84" s="42"/>
      <c r="E84" s="43"/>
      <c r="F84" s="44"/>
      <c r="G84" s="14"/>
      <c r="H84" s="14"/>
      <c r="I84" s="14"/>
      <c r="J84" s="14"/>
      <c r="K84" s="14"/>
      <c r="L84" s="14"/>
      <c r="M84" s="14"/>
      <c r="N84" s="14"/>
      <c r="O84" s="14"/>
      <c r="P84" s="14"/>
      <c r="Q84" s="14"/>
      <c r="R84" s="14"/>
      <c r="S84" s="14"/>
      <c r="T84" s="14"/>
      <c r="U84" s="14"/>
      <c r="V84" s="14"/>
      <c r="W84" s="14"/>
      <c r="X84" s="14"/>
      <c r="Y84" s="14"/>
    </row>
    <row r="85" spans="1:25" x14ac:dyDescent="0.3">
      <c r="A85" s="14"/>
      <c r="B85" s="14"/>
      <c r="C85" s="14"/>
      <c r="D85" s="42"/>
      <c r="E85" s="43"/>
      <c r="F85" s="44"/>
      <c r="G85" s="14"/>
      <c r="H85" s="14"/>
      <c r="I85" s="14"/>
      <c r="J85" s="14"/>
      <c r="K85" s="14"/>
      <c r="L85" s="14"/>
      <c r="M85" s="14"/>
      <c r="N85" s="14"/>
      <c r="O85" s="14"/>
      <c r="P85" s="14"/>
      <c r="Q85" s="14"/>
      <c r="R85" s="14"/>
      <c r="S85" s="14"/>
      <c r="T85" s="14"/>
      <c r="U85" s="14"/>
      <c r="V85" s="14"/>
      <c r="W85" s="14"/>
      <c r="X85" s="14"/>
      <c r="Y85" s="14"/>
    </row>
    <row r="86" spans="1:25" x14ac:dyDescent="0.3">
      <c r="A86" s="14"/>
      <c r="B86" s="14"/>
      <c r="C86" s="14"/>
      <c r="D86" s="42"/>
      <c r="E86" s="43"/>
      <c r="F86" s="44"/>
      <c r="G86" s="14"/>
      <c r="H86" s="14"/>
      <c r="I86" s="14"/>
      <c r="J86" s="14"/>
      <c r="K86" s="14"/>
      <c r="L86" s="14"/>
      <c r="M86" s="14"/>
      <c r="N86" s="14"/>
      <c r="O86" s="14"/>
      <c r="P86" s="14"/>
      <c r="Q86" s="14"/>
      <c r="R86" s="14"/>
      <c r="S86" s="14"/>
      <c r="T86" s="14"/>
      <c r="U86" s="14"/>
      <c r="V86" s="14"/>
      <c r="W86" s="14"/>
      <c r="X86" s="14"/>
      <c r="Y86" s="14"/>
    </row>
    <row r="87" spans="1:25" x14ac:dyDescent="0.3">
      <c r="A87" s="14"/>
      <c r="B87" s="14"/>
      <c r="C87" s="14"/>
      <c r="D87" s="42"/>
      <c r="E87" s="43"/>
      <c r="F87" s="44"/>
      <c r="G87" s="14"/>
      <c r="H87" s="14"/>
      <c r="I87" s="14"/>
      <c r="J87" s="14"/>
      <c r="K87" s="14"/>
      <c r="L87" s="14"/>
      <c r="M87" s="14"/>
      <c r="N87" s="14"/>
      <c r="O87" s="14"/>
      <c r="P87" s="14"/>
      <c r="Q87" s="14"/>
      <c r="R87" s="14"/>
      <c r="S87" s="14"/>
      <c r="T87" s="14"/>
      <c r="U87" s="14"/>
      <c r="V87" s="14"/>
      <c r="W87" s="14"/>
      <c r="X87" s="14"/>
      <c r="Y87" s="14"/>
    </row>
    <row r="88" spans="1:25" x14ac:dyDescent="0.3">
      <c r="A88" s="14"/>
      <c r="B88" s="14"/>
      <c r="C88" s="14"/>
      <c r="D88" s="42"/>
      <c r="E88" s="43"/>
      <c r="F88" s="44"/>
      <c r="G88" s="14"/>
      <c r="H88" s="14"/>
      <c r="I88" s="14"/>
      <c r="J88" s="14"/>
      <c r="K88" s="14"/>
      <c r="L88" s="14"/>
      <c r="M88" s="14"/>
      <c r="N88" s="14"/>
      <c r="O88" s="14"/>
      <c r="P88" s="14"/>
      <c r="Q88" s="14"/>
      <c r="R88" s="14"/>
      <c r="S88" s="14"/>
      <c r="T88" s="14"/>
      <c r="U88" s="14"/>
      <c r="V88" s="14"/>
      <c r="W88" s="14"/>
      <c r="X88" s="14"/>
      <c r="Y88" s="14"/>
    </row>
    <row r="89" spans="1:25" x14ac:dyDescent="0.3">
      <c r="A89" s="14"/>
      <c r="B89" s="14"/>
      <c r="C89" s="14"/>
      <c r="D89" s="42"/>
      <c r="E89" s="43"/>
      <c r="F89" s="44"/>
      <c r="G89" s="14"/>
      <c r="H89" s="14"/>
      <c r="I89" s="14"/>
      <c r="J89" s="14"/>
      <c r="K89" s="14"/>
      <c r="L89" s="14"/>
      <c r="M89" s="14"/>
      <c r="N89" s="14"/>
      <c r="O89" s="14"/>
      <c r="P89" s="14"/>
      <c r="Q89" s="14"/>
      <c r="R89" s="14"/>
      <c r="S89" s="14"/>
      <c r="T89" s="14"/>
      <c r="U89" s="14"/>
      <c r="V89" s="14"/>
      <c r="W89" s="14"/>
      <c r="X89" s="14"/>
      <c r="Y89" s="14"/>
    </row>
    <row r="90" spans="1:25" x14ac:dyDescent="0.3">
      <c r="A90" s="14"/>
      <c r="B90" s="14"/>
      <c r="C90" s="14"/>
      <c r="D90" s="42"/>
      <c r="E90" s="43"/>
      <c r="F90" s="44"/>
      <c r="G90" s="14"/>
      <c r="H90" s="14"/>
      <c r="I90" s="14"/>
      <c r="J90" s="14"/>
      <c r="K90" s="14"/>
      <c r="L90" s="14"/>
      <c r="M90" s="14"/>
      <c r="N90" s="14"/>
      <c r="O90" s="14"/>
      <c r="P90" s="14"/>
      <c r="Q90" s="14"/>
      <c r="R90" s="14"/>
      <c r="S90" s="14"/>
      <c r="T90" s="14"/>
      <c r="U90" s="14"/>
      <c r="V90" s="14"/>
      <c r="W90" s="14"/>
      <c r="X90" s="14"/>
      <c r="Y90" s="14"/>
    </row>
    <row r="91" spans="1:25" x14ac:dyDescent="0.3">
      <c r="A91" s="14"/>
      <c r="B91" s="14"/>
      <c r="C91" s="14"/>
      <c r="D91" s="42"/>
      <c r="E91" s="43"/>
      <c r="F91" s="44"/>
      <c r="G91" s="14"/>
      <c r="H91" s="14"/>
      <c r="I91" s="14"/>
      <c r="J91" s="14"/>
      <c r="K91" s="14"/>
      <c r="L91" s="14"/>
      <c r="M91" s="14"/>
      <c r="N91" s="14"/>
      <c r="O91" s="14"/>
      <c r="P91" s="14"/>
      <c r="Q91" s="14"/>
      <c r="R91" s="14"/>
      <c r="S91" s="14"/>
      <c r="T91" s="14"/>
      <c r="U91" s="14"/>
      <c r="V91" s="14"/>
      <c r="W91" s="14"/>
      <c r="X91" s="14"/>
      <c r="Y91" s="14"/>
    </row>
    <row r="92" spans="1:25" x14ac:dyDescent="0.3">
      <c r="A92" s="14"/>
      <c r="B92" s="14"/>
      <c r="C92" s="14"/>
      <c r="D92" s="42"/>
      <c r="E92" s="43"/>
      <c r="F92" s="44"/>
      <c r="G92" s="14"/>
      <c r="H92" s="14"/>
      <c r="I92" s="14"/>
      <c r="J92" s="14"/>
      <c r="K92" s="14"/>
      <c r="L92" s="14"/>
      <c r="M92" s="14"/>
      <c r="N92" s="14"/>
      <c r="O92" s="14"/>
      <c r="P92" s="14"/>
      <c r="Q92" s="14"/>
      <c r="R92" s="14"/>
      <c r="S92" s="14"/>
      <c r="T92" s="14"/>
      <c r="U92" s="14"/>
      <c r="V92" s="14"/>
      <c r="W92" s="14"/>
      <c r="X92" s="14"/>
      <c r="Y92" s="14"/>
    </row>
    <row r="93" spans="1:25" x14ac:dyDescent="0.3">
      <c r="A93" s="14"/>
      <c r="B93" s="14"/>
      <c r="C93" s="14"/>
      <c r="D93" s="42"/>
      <c r="E93" s="43"/>
      <c r="F93" s="44"/>
      <c r="G93" s="14"/>
      <c r="H93" s="14"/>
      <c r="I93" s="14"/>
      <c r="J93" s="14"/>
      <c r="K93" s="14"/>
      <c r="L93" s="14"/>
      <c r="M93" s="14"/>
      <c r="N93" s="14"/>
      <c r="O93" s="14"/>
      <c r="P93" s="14"/>
      <c r="Q93" s="14"/>
      <c r="R93" s="14"/>
      <c r="S93" s="14"/>
      <c r="T93" s="14"/>
      <c r="U93" s="14"/>
      <c r="V93" s="14"/>
      <c r="W93" s="14"/>
      <c r="X93" s="14"/>
      <c r="Y93" s="14"/>
    </row>
    <row r="94" spans="1:25" x14ac:dyDescent="0.3">
      <c r="A94" s="14"/>
      <c r="B94" s="14"/>
      <c r="C94" s="14"/>
      <c r="D94" s="42"/>
      <c r="E94" s="43"/>
      <c r="F94" s="44"/>
      <c r="G94" s="14"/>
      <c r="H94" s="14"/>
      <c r="I94" s="14"/>
      <c r="J94" s="14"/>
      <c r="K94" s="14"/>
      <c r="L94" s="14"/>
      <c r="M94" s="14"/>
      <c r="N94" s="14"/>
      <c r="O94" s="14"/>
      <c r="P94" s="14"/>
      <c r="Q94" s="14"/>
      <c r="R94" s="14"/>
      <c r="S94" s="14"/>
      <c r="T94" s="14"/>
      <c r="U94" s="14"/>
      <c r="V94" s="14"/>
      <c r="W94" s="14"/>
      <c r="X94" s="14"/>
      <c r="Y94" s="14"/>
    </row>
    <row r="95" spans="1:25" x14ac:dyDescent="0.3">
      <c r="A95" s="14"/>
      <c r="B95" s="14"/>
      <c r="C95" s="14"/>
      <c r="D95" s="42"/>
      <c r="E95" s="43"/>
      <c r="F95" s="44"/>
      <c r="G95" s="14"/>
      <c r="H95" s="14"/>
      <c r="I95" s="14"/>
      <c r="J95" s="14"/>
      <c r="K95" s="14"/>
      <c r="L95" s="14"/>
      <c r="M95" s="14"/>
      <c r="N95" s="14"/>
      <c r="O95" s="14"/>
      <c r="P95" s="14"/>
      <c r="Q95" s="14"/>
      <c r="R95" s="14"/>
      <c r="S95" s="14"/>
      <c r="T95" s="14"/>
      <c r="U95" s="14"/>
      <c r="V95" s="14"/>
      <c r="W95" s="14"/>
      <c r="X95" s="14"/>
      <c r="Y95" s="14"/>
    </row>
    <row r="96" spans="1:25" x14ac:dyDescent="0.3">
      <c r="A96" s="14"/>
      <c r="B96" s="14"/>
      <c r="C96" s="14"/>
      <c r="D96" s="42"/>
      <c r="E96" s="43"/>
      <c r="F96" s="44"/>
      <c r="G96" s="14"/>
      <c r="H96" s="14"/>
      <c r="I96" s="14"/>
      <c r="J96" s="14"/>
      <c r="K96" s="14"/>
      <c r="L96" s="14"/>
      <c r="M96" s="14"/>
      <c r="N96" s="14"/>
      <c r="O96" s="14"/>
      <c r="P96" s="14"/>
      <c r="Q96" s="14"/>
      <c r="R96" s="14"/>
      <c r="S96" s="14"/>
      <c r="T96" s="14"/>
      <c r="U96" s="14"/>
      <c r="V96" s="14"/>
      <c r="W96" s="14"/>
      <c r="X96" s="14"/>
      <c r="Y96" s="14"/>
    </row>
    <row r="97" spans="1:25" x14ac:dyDescent="0.3">
      <c r="A97" s="14"/>
      <c r="B97" s="14"/>
      <c r="C97" s="14"/>
      <c r="D97" s="42"/>
      <c r="E97" s="43"/>
      <c r="F97" s="44"/>
      <c r="G97" s="14"/>
      <c r="H97" s="14"/>
      <c r="I97" s="14"/>
      <c r="J97" s="14"/>
      <c r="K97" s="14"/>
      <c r="L97" s="14"/>
      <c r="M97" s="14"/>
      <c r="N97" s="14"/>
      <c r="O97" s="14"/>
      <c r="P97" s="14"/>
      <c r="Q97" s="14"/>
      <c r="R97" s="14"/>
      <c r="S97" s="14"/>
      <c r="T97" s="14"/>
      <c r="U97" s="14"/>
      <c r="V97" s="14"/>
      <c r="W97" s="14"/>
      <c r="X97" s="14"/>
      <c r="Y97" s="14"/>
    </row>
    <row r="98" spans="1:25" x14ac:dyDescent="0.3">
      <c r="A98" s="14"/>
      <c r="B98" s="14"/>
      <c r="C98" s="14"/>
      <c r="D98" s="42"/>
      <c r="E98" s="43"/>
      <c r="F98" s="44"/>
      <c r="G98" s="14"/>
      <c r="H98" s="14"/>
      <c r="I98" s="14"/>
      <c r="J98" s="14"/>
      <c r="K98" s="14"/>
      <c r="L98" s="14"/>
      <c r="M98" s="14"/>
      <c r="N98" s="14"/>
      <c r="O98" s="14"/>
      <c r="P98" s="14"/>
      <c r="Q98" s="14"/>
      <c r="R98" s="14"/>
      <c r="S98" s="14"/>
      <c r="T98" s="14"/>
      <c r="U98" s="14"/>
      <c r="V98" s="14"/>
      <c r="W98" s="14"/>
      <c r="X98" s="14"/>
      <c r="Y98" s="14"/>
    </row>
    <row r="99" spans="1:25" x14ac:dyDescent="0.3">
      <c r="A99" s="14"/>
      <c r="B99" s="14"/>
      <c r="C99" s="14"/>
      <c r="D99" s="42"/>
      <c r="E99" s="43"/>
      <c r="F99" s="44"/>
      <c r="G99" s="14"/>
      <c r="H99" s="14"/>
      <c r="I99" s="14"/>
      <c r="J99" s="14"/>
      <c r="K99" s="14"/>
      <c r="L99" s="14"/>
      <c r="M99" s="14"/>
      <c r="N99" s="14"/>
      <c r="O99" s="14"/>
      <c r="P99" s="14"/>
      <c r="Q99" s="14"/>
      <c r="R99" s="14"/>
      <c r="S99" s="14"/>
      <c r="T99" s="14"/>
      <c r="U99" s="14"/>
      <c r="V99" s="14"/>
      <c r="W99" s="14"/>
      <c r="X99" s="14"/>
      <c r="Y99" s="14"/>
    </row>
  </sheetData>
  <mergeCells count="1">
    <mergeCell ref="B1:F1"/>
  </mergeCells>
  <printOptions horizontalCentered="1"/>
  <pageMargins left="0.25" right="0.25" top="0.75" bottom="0.75" header="0.3" footer="0.3"/>
  <pageSetup scale="61" fitToHeight="0" orientation="landscape" r:id="rId1"/>
  <headerFooter>
    <oddFooter>&amp;C&amp;"Century Gothic,Regular"&amp;8Page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2F3CB-36D3-47E6-AE42-AEACB91F9C26}">
  <sheetPr codeName="Sheet3">
    <tabColor rgb="FFB2956D"/>
  </sheetPr>
  <dimension ref="A1:F100"/>
  <sheetViews>
    <sheetView zoomScale="130" zoomScaleNormal="130" workbookViewId="0">
      <pane ySplit="5" topLeftCell="A6" activePane="bottomLeft" state="frozen"/>
      <selection activeCell="B72" sqref="B72"/>
      <selection pane="bottomLeft" activeCell="A6" sqref="A6"/>
    </sheetView>
  </sheetViews>
  <sheetFormatPr defaultColWidth="12.42578125" defaultRowHeight="15" x14ac:dyDescent="0.25"/>
  <cols>
    <col min="1" max="1" width="9.140625" customWidth="1"/>
    <col min="2" max="2" width="56.7109375" customWidth="1"/>
    <col min="3" max="3" width="74.7109375" bestFit="1" customWidth="1"/>
    <col min="4" max="6" width="61.7109375" customWidth="1"/>
  </cols>
  <sheetData>
    <row r="1" spans="1:6" ht="20.45" customHeight="1" x14ac:dyDescent="0.3">
      <c r="A1" s="14"/>
      <c r="B1" s="583" t="s">
        <v>1031</v>
      </c>
      <c r="C1" s="584"/>
      <c r="D1" s="33"/>
      <c r="E1" s="33"/>
      <c r="F1" s="33"/>
    </row>
    <row r="2" spans="1:6" ht="5.0999999999999996" customHeight="1" x14ac:dyDescent="0.3">
      <c r="A2" s="14"/>
      <c r="B2" s="49"/>
      <c r="C2" s="49"/>
      <c r="D2" s="14"/>
      <c r="E2" s="14"/>
      <c r="F2" s="14"/>
    </row>
    <row r="3" spans="1:6" ht="8.1" customHeight="1" x14ac:dyDescent="0.3">
      <c r="A3" s="14"/>
      <c r="B3" s="94"/>
      <c r="C3" s="120"/>
      <c r="D3" s="14"/>
      <c r="E3" s="14"/>
      <c r="F3" s="14"/>
    </row>
    <row r="4" spans="1:6" ht="20.25" x14ac:dyDescent="0.3">
      <c r="A4" s="14"/>
      <c r="B4" s="121" t="s">
        <v>7</v>
      </c>
      <c r="C4" s="122"/>
      <c r="D4" s="207"/>
      <c r="E4" s="207"/>
      <c r="F4" s="207"/>
    </row>
    <row r="5" spans="1:6" ht="21" customHeight="1" thickBot="1" x14ac:dyDescent="0.35">
      <c r="A5" s="131"/>
      <c r="B5" s="100" t="s">
        <v>8</v>
      </c>
      <c r="C5" s="101" t="s">
        <v>9</v>
      </c>
      <c r="D5" s="207"/>
      <c r="E5" s="207"/>
      <c r="F5" s="207"/>
    </row>
    <row r="6" spans="1:6" s="194" customFormat="1" ht="18" customHeight="1" x14ac:dyDescent="0.3">
      <c r="A6" s="131"/>
      <c r="B6" s="102" t="s">
        <v>10</v>
      </c>
      <c r="C6" s="45" t="s">
        <v>780</v>
      </c>
      <c r="D6" s="208"/>
      <c r="E6" s="208"/>
      <c r="F6" s="208"/>
    </row>
    <row r="7" spans="1:6" s="194" customFormat="1" ht="18" customHeight="1" x14ac:dyDescent="0.3">
      <c r="A7" s="131"/>
      <c r="B7" s="102" t="s">
        <v>11</v>
      </c>
      <c r="C7" s="45" t="s">
        <v>781</v>
      </c>
      <c r="D7" s="208"/>
      <c r="E7" s="208"/>
      <c r="F7" s="208"/>
    </row>
    <row r="8" spans="1:6" s="194" customFormat="1" ht="19.5" x14ac:dyDescent="0.3">
      <c r="A8" s="131"/>
      <c r="B8" s="102" t="s">
        <v>1016</v>
      </c>
      <c r="C8" s="45" t="s">
        <v>998</v>
      </c>
      <c r="D8" s="208"/>
      <c r="E8" s="208"/>
      <c r="F8" s="208"/>
    </row>
    <row r="9" spans="1:6" s="194" customFormat="1" ht="18" customHeight="1" x14ac:dyDescent="0.3">
      <c r="A9" s="131"/>
      <c r="B9" s="102" t="s">
        <v>12</v>
      </c>
      <c r="C9" s="45" t="s">
        <v>782</v>
      </c>
      <c r="D9" s="208"/>
      <c r="E9" s="208"/>
      <c r="F9" s="208"/>
    </row>
    <row r="10" spans="1:6" s="194" customFormat="1" ht="18" customHeight="1" x14ac:dyDescent="0.3">
      <c r="A10" s="131"/>
      <c r="B10" s="102" t="s">
        <v>15</v>
      </c>
      <c r="C10" s="45" t="s">
        <v>15</v>
      </c>
      <c r="D10" s="208"/>
      <c r="E10" s="208"/>
      <c r="F10" s="208"/>
    </row>
    <row r="11" spans="1:6" s="194" customFormat="1" ht="19.5" x14ac:dyDescent="0.3">
      <c r="A11" s="131"/>
      <c r="B11" s="102" t="s">
        <v>997</v>
      </c>
      <c r="C11" s="45" t="s">
        <v>997</v>
      </c>
      <c r="D11" s="208"/>
      <c r="E11" s="208"/>
      <c r="F11" s="208"/>
    </row>
    <row r="12" spans="1:6" s="194" customFormat="1" ht="18" customHeight="1" x14ac:dyDescent="0.3">
      <c r="A12" s="131"/>
      <c r="B12" s="102" t="s">
        <v>786</v>
      </c>
      <c r="C12" s="45" t="s">
        <v>18</v>
      </c>
      <c r="D12" s="208"/>
      <c r="E12" s="208"/>
      <c r="F12" s="208"/>
    </row>
    <row r="13" spans="1:6" s="194" customFormat="1" ht="18" customHeight="1" x14ac:dyDescent="0.3">
      <c r="A13" s="131"/>
      <c r="B13" s="102" t="s">
        <v>20</v>
      </c>
      <c r="C13" s="45" t="s">
        <v>20</v>
      </c>
      <c r="D13" s="208"/>
      <c r="E13" s="208"/>
      <c r="F13" s="208"/>
    </row>
    <row r="14" spans="1:6" s="194" customFormat="1" ht="19.5" x14ac:dyDescent="0.3">
      <c r="A14" s="131"/>
      <c r="B14" s="102" t="s">
        <v>1018</v>
      </c>
      <c r="C14" s="45" t="s">
        <v>1003</v>
      </c>
      <c r="D14" s="208"/>
      <c r="E14" s="208"/>
      <c r="F14" s="208"/>
    </row>
    <row r="15" spans="1:6" s="194" customFormat="1" ht="19.5" x14ac:dyDescent="0.3">
      <c r="A15" s="131"/>
      <c r="B15" s="102" t="s">
        <v>1017</v>
      </c>
      <c r="C15" s="45" t="s">
        <v>1002</v>
      </c>
      <c r="D15" s="208"/>
      <c r="E15" s="208"/>
      <c r="F15" s="208"/>
    </row>
    <row r="16" spans="1:6" s="194" customFormat="1" ht="18" customHeight="1" x14ac:dyDescent="0.3">
      <c r="A16" s="131"/>
      <c r="B16" s="102" t="s">
        <v>14</v>
      </c>
      <c r="C16" s="45" t="s">
        <v>14</v>
      </c>
      <c r="D16" s="208"/>
      <c r="E16" s="208"/>
      <c r="F16" s="208"/>
    </row>
    <row r="17" spans="1:6" s="194" customFormat="1" ht="18" customHeight="1" x14ac:dyDescent="0.3">
      <c r="A17" s="131"/>
      <c r="B17" s="102" t="s">
        <v>16</v>
      </c>
      <c r="C17" s="45" t="s">
        <v>16</v>
      </c>
      <c r="D17" s="208"/>
      <c r="E17" s="208"/>
      <c r="F17" s="208"/>
    </row>
    <row r="18" spans="1:6" s="194" customFormat="1" ht="18" customHeight="1" x14ac:dyDescent="0.3">
      <c r="A18" s="131"/>
      <c r="B18" s="102" t="s">
        <v>17</v>
      </c>
      <c r="C18" s="45" t="s">
        <v>17</v>
      </c>
      <c r="D18" s="208"/>
      <c r="E18" s="208"/>
      <c r="F18" s="208"/>
    </row>
    <row r="19" spans="1:6" s="194" customFormat="1" ht="18" customHeight="1" x14ac:dyDescent="0.3">
      <c r="A19" s="131"/>
      <c r="B19" s="102" t="s">
        <v>19</v>
      </c>
      <c r="C19" s="45" t="s">
        <v>19</v>
      </c>
      <c r="D19" s="208"/>
      <c r="E19" s="208"/>
      <c r="F19" s="208"/>
    </row>
    <row r="20" spans="1:6" s="194" customFormat="1" ht="19.5" x14ac:dyDescent="0.3">
      <c r="A20" s="131"/>
      <c r="B20" s="102" t="s">
        <v>1022</v>
      </c>
      <c r="C20" s="45" t="s">
        <v>1006</v>
      </c>
      <c r="D20" s="208"/>
      <c r="E20" s="208"/>
      <c r="F20" s="208"/>
    </row>
    <row r="21" spans="1:6" s="194" customFormat="1" ht="19.5" x14ac:dyDescent="0.3">
      <c r="A21" s="131"/>
      <c r="B21" s="102" t="s">
        <v>1020</v>
      </c>
      <c r="C21" s="45" t="s">
        <v>1005</v>
      </c>
      <c r="D21" s="208"/>
      <c r="E21" s="208"/>
      <c r="F21" s="208"/>
    </row>
    <row r="22" spans="1:6" s="194" customFormat="1" ht="19.5" x14ac:dyDescent="0.3">
      <c r="A22" s="131"/>
      <c r="B22" s="102" t="s">
        <v>1019</v>
      </c>
      <c r="C22" s="45" t="s">
        <v>1004</v>
      </c>
      <c r="D22" s="208"/>
      <c r="E22" s="208"/>
      <c r="F22" s="208"/>
    </row>
    <row r="23" spans="1:6" s="194" customFormat="1" ht="19.5" x14ac:dyDescent="0.3">
      <c r="A23" s="131"/>
      <c r="B23" s="102" t="s">
        <v>769</v>
      </c>
      <c r="C23" s="45" t="s">
        <v>777</v>
      </c>
      <c r="D23" s="208"/>
      <c r="E23" s="208"/>
      <c r="F23" s="208"/>
    </row>
    <row r="24" spans="1:6" s="194" customFormat="1" ht="19.5" x14ac:dyDescent="0.3">
      <c r="A24" s="131"/>
      <c r="B24" s="102" t="s">
        <v>1028</v>
      </c>
      <c r="C24" s="45" t="s">
        <v>132</v>
      </c>
      <c r="D24" s="208"/>
      <c r="E24" s="208"/>
      <c r="F24" s="208"/>
    </row>
    <row r="25" spans="1:6" s="194" customFormat="1" ht="19.5" x14ac:dyDescent="0.3">
      <c r="A25" s="131"/>
      <c r="B25" s="102" t="s">
        <v>1023</v>
      </c>
      <c r="C25" s="45" t="s">
        <v>579</v>
      </c>
      <c r="D25" s="208"/>
      <c r="E25" s="208"/>
      <c r="F25" s="208"/>
    </row>
    <row r="26" spans="1:6" s="194" customFormat="1" ht="19.5" x14ac:dyDescent="0.3">
      <c r="A26" s="131"/>
      <c r="B26" s="102" t="s">
        <v>772</v>
      </c>
      <c r="C26" s="45" t="s">
        <v>778</v>
      </c>
      <c r="D26" s="208"/>
      <c r="E26" s="208"/>
      <c r="F26" s="208"/>
    </row>
    <row r="27" spans="1:6" s="194" customFormat="1" ht="19.5" x14ac:dyDescent="0.3">
      <c r="A27" s="131"/>
      <c r="B27" s="102" t="s">
        <v>773</v>
      </c>
      <c r="C27" s="45" t="s">
        <v>779</v>
      </c>
      <c r="D27" s="208"/>
      <c r="E27" s="208"/>
      <c r="F27" s="208"/>
    </row>
    <row r="28" spans="1:6" s="194" customFormat="1" ht="19.5" x14ac:dyDescent="0.3">
      <c r="A28" s="131"/>
      <c r="B28" s="102" t="s">
        <v>1021</v>
      </c>
      <c r="C28" s="45" t="s">
        <v>129</v>
      </c>
      <c r="D28" s="208"/>
      <c r="E28" s="208"/>
      <c r="F28" s="208"/>
    </row>
    <row r="29" spans="1:6" s="194" customFormat="1" ht="18" customHeight="1" x14ac:dyDescent="0.25">
      <c r="A29" s="517"/>
      <c r="B29" s="102" t="s">
        <v>673</v>
      </c>
      <c r="C29" s="45" t="s">
        <v>673</v>
      </c>
      <c r="D29" s="208"/>
      <c r="E29" s="208"/>
      <c r="F29" s="208"/>
    </row>
    <row r="30" spans="1:6" s="194" customFormat="1" ht="18" customHeight="1" x14ac:dyDescent="0.25">
      <c r="A30" s="517"/>
      <c r="B30" s="102" t="s">
        <v>21</v>
      </c>
      <c r="C30" s="45" t="s">
        <v>21</v>
      </c>
      <c r="D30" s="208"/>
      <c r="E30" s="208"/>
      <c r="F30" s="208"/>
    </row>
    <row r="31" spans="1:6" s="194" customFormat="1" ht="19.5" x14ac:dyDescent="0.25">
      <c r="A31" s="517"/>
      <c r="B31" s="102" t="s">
        <v>785</v>
      </c>
      <c r="C31" s="45" t="s">
        <v>1029</v>
      </c>
      <c r="D31" s="208"/>
      <c r="E31" s="208"/>
      <c r="F31" s="208"/>
    </row>
    <row r="32" spans="1:6" s="194" customFormat="1" ht="19.5" x14ac:dyDescent="0.3">
      <c r="A32" s="131"/>
      <c r="B32" s="102" t="s">
        <v>770</v>
      </c>
      <c r="C32" s="45" t="s">
        <v>166</v>
      </c>
      <c r="D32" s="208"/>
      <c r="E32" s="208"/>
      <c r="F32" s="208"/>
    </row>
    <row r="33" spans="1:6" s="194" customFormat="1" ht="19.5" x14ac:dyDescent="0.3">
      <c r="A33" s="131"/>
      <c r="B33" s="102" t="s">
        <v>1026</v>
      </c>
      <c r="C33" s="45" t="s">
        <v>1011</v>
      </c>
      <c r="D33" s="208"/>
      <c r="E33" s="208"/>
      <c r="F33" s="208"/>
    </row>
    <row r="34" spans="1:6" s="194" customFormat="1" ht="19.5" x14ac:dyDescent="0.3">
      <c r="A34" s="131"/>
      <c r="B34" s="102" t="s">
        <v>1013</v>
      </c>
      <c r="C34" s="45" t="s">
        <v>776</v>
      </c>
      <c r="D34" s="208"/>
      <c r="E34" s="208"/>
      <c r="F34" s="208"/>
    </row>
    <row r="35" spans="1:6" s="194" customFormat="1" ht="19.5" x14ac:dyDescent="0.3">
      <c r="A35" s="131"/>
      <c r="B35" s="102" t="s">
        <v>768</v>
      </c>
      <c r="C35" s="45" t="s">
        <v>775</v>
      </c>
      <c r="D35" s="208"/>
      <c r="E35" s="208"/>
      <c r="F35" s="208"/>
    </row>
    <row r="36" spans="1:6" s="194" customFormat="1" ht="19.5" x14ac:dyDescent="0.3">
      <c r="A36" s="131"/>
      <c r="B36" s="102" t="s">
        <v>1027</v>
      </c>
      <c r="C36" s="45" t="s">
        <v>1012</v>
      </c>
      <c r="D36" s="208"/>
      <c r="E36" s="208"/>
      <c r="F36" s="208"/>
    </row>
    <row r="37" spans="1:6" s="194" customFormat="1" ht="19.5" x14ac:dyDescent="0.3">
      <c r="A37" s="131"/>
      <c r="B37" s="102" t="s">
        <v>771</v>
      </c>
      <c r="C37" s="45" t="s">
        <v>178</v>
      </c>
      <c r="D37" s="208"/>
      <c r="E37" s="208"/>
      <c r="F37" s="208"/>
    </row>
    <row r="38" spans="1:6" s="194" customFormat="1" ht="18" customHeight="1" x14ac:dyDescent="0.25">
      <c r="A38" s="517"/>
      <c r="B38" s="102" t="s">
        <v>1113</v>
      </c>
      <c r="C38" s="45" t="s">
        <v>1113</v>
      </c>
      <c r="D38" s="208"/>
      <c r="E38" s="208"/>
      <c r="F38" s="208"/>
    </row>
    <row r="39" spans="1:6" s="194" customFormat="1" ht="18" customHeight="1" x14ac:dyDescent="0.25">
      <c r="A39" s="517"/>
      <c r="B39" s="102" t="s">
        <v>783</v>
      </c>
      <c r="C39" s="45" t="s">
        <v>783</v>
      </c>
      <c r="D39" s="208"/>
      <c r="E39" s="208"/>
      <c r="F39" s="208"/>
    </row>
    <row r="40" spans="1:6" s="194" customFormat="1" ht="18" customHeight="1" x14ac:dyDescent="0.3">
      <c r="A40" s="131"/>
      <c r="B40" s="102" t="s">
        <v>13</v>
      </c>
      <c r="C40" s="45" t="s">
        <v>784</v>
      </c>
      <c r="D40" s="208"/>
      <c r="E40" s="208"/>
      <c r="F40" s="208"/>
    </row>
    <row r="41" spans="1:6" s="194" customFormat="1" ht="19.5" x14ac:dyDescent="0.3">
      <c r="A41" s="131"/>
      <c r="B41" s="102" t="s">
        <v>1014</v>
      </c>
      <c r="C41" s="45" t="s">
        <v>1009</v>
      </c>
      <c r="D41" s="208"/>
      <c r="E41" s="208"/>
      <c r="F41" s="208"/>
    </row>
    <row r="42" spans="1:6" ht="18" customHeight="1" x14ac:dyDescent="0.3">
      <c r="A42" s="131"/>
      <c r="B42" s="102" t="s">
        <v>22</v>
      </c>
      <c r="C42" s="45" t="s">
        <v>23</v>
      </c>
      <c r="D42" s="208"/>
      <c r="E42" s="208"/>
      <c r="F42" s="208"/>
    </row>
    <row r="43" spans="1:6" s="194" customFormat="1" ht="19.5" x14ac:dyDescent="0.3">
      <c r="A43" s="131"/>
      <c r="B43" s="102" t="s">
        <v>1015</v>
      </c>
      <c r="C43" s="45" t="s">
        <v>1010</v>
      </c>
      <c r="D43" s="208"/>
      <c r="E43" s="208"/>
      <c r="F43" s="208"/>
    </row>
    <row r="44" spans="1:6" ht="19.5" x14ac:dyDescent="0.3">
      <c r="A44" s="131"/>
      <c r="B44" s="102" t="s">
        <v>24</v>
      </c>
      <c r="C44" s="45" t="s">
        <v>24</v>
      </c>
      <c r="D44" s="208"/>
      <c r="E44" s="208"/>
      <c r="F44" s="208"/>
    </row>
    <row r="45" spans="1:6" s="194" customFormat="1" ht="19.5" x14ac:dyDescent="0.3">
      <c r="A45" s="131"/>
      <c r="B45" s="102" t="s">
        <v>1025</v>
      </c>
      <c r="C45" s="45" t="s">
        <v>1008</v>
      </c>
      <c r="D45" s="208"/>
      <c r="E45" s="208"/>
      <c r="F45" s="208"/>
    </row>
    <row r="46" spans="1:6" s="194" customFormat="1" ht="19.5" x14ac:dyDescent="0.3">
      <c r="A46" s="131"/>
      <c r="B46" s="102" t="s">
        <v>1024</v>
      </c>
      <c r="C46" s="45" t="s">
        <v>1007</v>
      </c>
      <c r="D46" s="208"/>
      <c r="E46" s="208"/>
      <c r="F46" s="208"/>
    </row>
    <row r="47" spans="1:6" ht="19.5" x14ac:dyDescent="0.3">
      <c r="A47" s="131"/>
      <c r="B47" s="102" t="s">
        <v>774</v>
      </c>
      <c r="C47" s="45" t="s">
        <v>695</v>
      </c>
      <c r="D47" s="208"/>
      <c r="E47" s="208"/>
      <c r="F47" s="208"/>
    </row>
    <row r="48" spans="1:6" s="194" customFormat="1" ht="19.5" x14ac:dyDescent="0.3">
      <c r="A48" s="131"/>
      <c r="B48" s="102" t="s">
        <v>915</v>
      </c>
      <c r="C48" s="45" t="s">
        <v>915</v>
      </c>
      <c r="D48" s="208"/>
      <c r="E48" s="208"/>
      <c r="F48" s="208"/>
    </row>
    <row r="49" spans="1:6" s="194" customFormat="1" ht="20.25" x14ac:dyDescent="0.3">
      <c r="A49" s="14"/>
      <c r="B49" s="481"/>
      <c r="C49" s="481"/>
      <c r="D49" s="207"/>
      <c r="E49" s="207"/>
      <c r="F49" s="207"/>
    </row>
    <row r="50" spans="1:6" ht="20.25" x14ac:dyDescent="0.3">
      <c r="A50" s="14"/>
      <c r="B50" s="207"/>
      <c r="C50" s="207"/>
      <c r="D50" s="207"/>
      <c r="E50" s="207"/>
      <c r="F50" s="207"/>
    </row>
    <row r="51" spans="1:6" ht="20.25" x14ac:dyDescent="0.3">
      <c r="A51" s="14"/>
      <c r="B51" s="207"/>
      <c r="C51" s="207"/>
      <c r="D51" s="207"/>
      <c r="E51" s="207"/>
      <c r="F51" s="207"/>
    </row>
    <row r="52" spans="1:6" ht="20.25" x14ac:dyDescent="0.3">
      <c r="A52" s="14"/>
      <c r="B52" s="207"/>
      <c r="C52" s="207"/>
      <c r="D52" s="207"/>
      <c r="E52" s="207"/>
      <c r="F52" s="207"/>
    </row>
    <row r="53" spans="1:6" ht="20.25" x14ac:dyDescent="0.3">
      <c r="A53" s="14"/>
      <c r="B53" s="207"/>
      <c r="C53" s="207"/>
      <c r="D53" s="207"/>
      <c r="E53" s="207"/>
      <c r="F53" s="207"/>
    </row>
    <row r="54" spans="1:6" ht="20.25" x14ac:dyDescent="0.3">
      <c r="A54" s="14"/>
      <c r="B54" s="207"/>
      <c r="C54" s="207"/>
      <c r="D54" s="207"/>
      <c r="E54" s="207"/>
      <c r="F54" s="207"/>
    </row>
    <row r="55" spans="1:6" ht="20.25" x14ac:dyDescent="0.3">
      <c r="A55" s="14"/>
      <c r="B55" s="207"/>
      <c r="C55" s="207"/>
      <c r="D55" s="207"/>
      <c r="E55" s="207"/>
      <c r="F55" s="207"/>
    </row>
    <row r="56" spans="1:6" ht="20.25" x14ac:dyDescent="0.3">
      <c r="A56" s="14"/>
      <c r="B56" s="207"/>
      <c r="C56" s="207"/>
      <c r="D56" s="207"/>
      <c r="E56" s="207"/>
      <c r="F56" s="207"/>
    </row>
    <row r="57" spans="1:6" ht="20.25" x14ac:dyDescent="0.3">
      <c r="A57" s="14"/>
      <c r="B57" s="207"/>
      <c r="C57" s="207"/>
      <c r="D57" s="207"/>
      <c r="E57" s="207"/>
      <c r="F57" s="207"/>
    </row>
    <row r="58" spans="1:6" ht="20.25" x14ac:dyDescent="0.3">
      <c r="A58" s="14"/>
      <c r="B58" s="207"/>
      <c r="C58" s="207"/>
      <c r="D58" s="207"/>
      <c r="E58" s="207"/>
      <c r="F58" s="207"/>
    </row>
    <row r="59" spans="1:6" ht="20.25" x14ac:dyDescent="0.3">
      <c r="A59" s="14"/>
      <c r="B59" s="207"/>
      <c r="C59" s="207"/>
      <c r="D59" s="207"/>
      <c r="E59" s="207"/>
      <c r="F59" s="207"/>
    </row>
    <row r="60" spans="1:6" ht="20.25" x14ac:dyDescent="0.3">
      <c r="A60" s="14"/>
      <c r="B60" s="207"/>
      <c r="C60" s="207"/>
      <c r="D60" s="207"/>
      <c r="E60" s="207"/>
      <c r="F60" s="207"/>
    </row>
    <row r="61" spans="1:6" ht="20.25" x14ac:dyDescent="0.3">
      <c r="A61" s="14"/>
      <c r="B61" s="207"/>
      <c r="C61" s="207"/>
      <c r="D61" s="207"/>
      <c r="E61" s="207"/>
      <c r="F61" s="207"/>
    </row>
    <row r="62" spans="1:6" ht="20.25" x14ac:dyDescent="0.3">
      <c r="A62" s="14"/>
      <c r="B62" s="207"/>
      <c r="C62" s="207"/>
      <c r="D62" s="207"/>
      <c r="E62" s="207"/>
      <c r="F62" s="207"/>
    </row>
    <row r="63" spans="1:6" ht="20.25" x14ac:dyDescent="0.3">
      <c r="A63" s="14"/>
      <c r="B63" s="207"/>
      <c r="C63" s="207"/>
      <c r="D63" s="207"/>
      <c r="E63" s="207"/>
      <c r="F63" s="207"/>
    </row>
    <row r="64" spans="1:6" ht="20.25" x14ac:dyDescent="0.3">
      <c r="A64" s="14"/>
      <c r="B64" s="207"/>
      <c r="C64" s="207"/>
      <c r="D64" s="207"/>
      <c r="E64" s="207"/>
      <c r="F64" s="207"/>
    </row>
    <row r="65" spans="1:6" ht="20.25" x14ac:dyDescent="0.3">
      <c r="A65" s="14"/>
      <c r="B65" s="207"/>
      <c r="C65" s="207"/>
      <c r="D65" s="207"/>
      <c r="E65" s="207"/>
      <c r="F65" s="207"/>
    </row>
    <row r="66" spans="1:6" ht="20.25" x14ac:dyDescent="0.3">
      <c r="A66" s="14"/>
      <c r="B66" s="207"/>
      <c r="C66" s="207"/>
      <c r="D66" s="207"/>
      <c r="E66" s="207"/>
      <c r="F66" s="207"/>
    </row>
    <row r="67" spans="1:6" ht="20.25" x14ac:dyDescent="0.3">
      <c r="A67" s="14"/>
      <c r="B67" s="207"/>
      <c r="C67" s="207"/>
      <c r="D67" s="207"/>
      <c r="E67" s="207"/>
      <c r="F67" s="207"/>
    </row>
    <row r="68" spans="1:6" ht="20.25" x14ac:dyDescent="0.3">
      <c r="A68" s="14"/>
      <c r="B68" s="207"/>
      <c r="C68" s="207"/>
      <c r="D68" s="207"/>
      <c r="E68" s="207"/>
      <c r="F68" s="207"/>
    </row>
    <row r="69" spans="1:6" ht="20.25" x14ac:dyDescent="0.3">
      <c r="A69" s="14"/>
      <c r="B69" s="207"/>
      <c r="C69" s="207"/>
      <c r="D69" s="207"/>
      <c r="E69" s="207"/>
      <c r="F69" s="207"/>
    </row>
    <row r="70" spans="1:6" ht="20.25" x14ac:dyDescent="0.3">
      <c r="A70" s="14"/>
      <c r="B70" s="207"/>
      <c r="C70" s="207"/>
      <c r="D70" s="207"/>
      <c r="E70" s="207"/>
      <c r="F70" s="207"/>
    </row>
    <row r="71" spans="1:6" ht="20.25" x14ac:dyDescent="0.3">
      <c r="A71" s="14"/>
      <c r="B71" s="207"/>
      <c r="C71" s="207"/>
      <c r="D71" s="207"/>
      <c r="E71" s="207"/>
      <c r="F71" s="207"/>
    </row>
    <row r="72" spans="1:6" ht="20.25" x14ac:dyDescent="0.3">
      <c r="A72" s="14"/>
      <c r="B72" s="207"/>
      <c r="C72" s="207"/>
      <c r="D72" s="207"/>
      <c r="E72" s="207"/>
      <c r="F72" s="207"/>
    </row>
    <row r="73" spans="1:6" ht="20.25" x14ac:dyDescent="0.3">
      <c r="A73" s="14"/>
      <c r="B73" s="207"/>
      <c r="C73" s="207"/>
      <c r="D73" s="207"/>
      <c r="E73" s="207"/>
      <c r="F73" s="207"/>
    </row>
    <row r="74" spans="1:6" ht="20.25" x14ac:dyDescent="0.3">
      <c r="A74" s="14"/>
      <c r="B74" s="207"/>
      <c r="C74" s="207"/>
      <c r="D74" s="207"/>
      <c r="E74" s="207"/>
      <c r="F74" s="207"/>
    </row>
    <row r="75" spans="1:6" ht="20.25" x14ac:dyDescent="0.3">
      <c r="A75" s="14"/>
      <c r="B75" s="207"/>
      <c r="C75" s="207"/>
      <c r="D75" s="207"/>
      <c r="E75" s="207"/>
      <c r="F75" s="207"/>
    </row>
    <row r="76" spans="1:6" ht="20.25" x14ac:dyDescent="0.3">
      <c r="A76" s="14"/>
      <c r="B76" s="207"/>
      <c r="C76" s="207"/>
      <c r="D76" s="207"/>
      <c r="E76" s="207"/>
      <c r="F76" s="207"/>
    </row>
    <row r="77" spans="1:6" ht="20.25" x14ac:dyDescent="0.3">
      <c r="A77" s="14"/>
      <c r="B77" s="207"/>
      <c r="C77" s="207"/>
      <c r="D77" s="207"/>
      <c r="E77" s="207"/>
      <c r="F77" s="207"/>
    </row>
    <row r="78" spans="1:6" ht="20.25" x14ac:dyDescent="0.3">
      <c r="A78" s="14"/>
      <c r="B78" s="207"/>
      <c r="C78" s="207"/>
      <c r="D78" s="207"/>
      <c r="E78" s="207"/>
      <c r="F78" s="207"/>
    </row>
    <row r="79" spans="1:6" ht="20.25" x14ac:dyDescent="0.3">
      <c r="A79" s="14"/>
      <c r="B79" s="207"/>
      <c r="C79" s="207"/>
      <c r="D79" s="207"/>
      <c r="E79" s="207"/>
      <c r="F79" s="207"/>
    </row>
    <row r="80" spans="1:6" ht="20.25" x14ac:dyDescent="0.3">
      <c r="A80" s="14"/>
      <c r="B80" s="207"/>
      <c r="C80" s="207"/>
      <c r="D80" s="207"/>
      <c r="E80" s="207"/>
      <c r="F80" s="207"/>
    </row>
    <row r="81" spans="1:6" ht="20.25" x14ac:dyDescent="0.3">
      <c r="A81" s="14"/>
      <c r="B81" s="207"/>
      <c r="C81" s="207"/>
      <c r="D81" s="207"/>
      <c r="E81" s="207"/>
      <c r="F81" s="207"/>
    </row>
    <row r="82" spans="1:6" ht="20.25" x14ac:dyDescent="0.3">
      <c r="A82" s="14"/>
      <c r="B82" s="207"/>
      <c r="C82" s="207"/>
      <c r="D82" s="207"/>
      <c r="E82" s="207"/>
      <c r="F82" s="207"/>
    </row>
    <row r="83" spans="1:6" ht="20.25" x14ac:dyDescent="0.3">
      <c r="A83" s="14"/>
      <c r="B83" s="207"/>
      <c r="C83" s="207"/>
      <c r="D83" s="207"/>
      <c r="E83" s="207"/>
      <c r="F83" s="207"/>
    </row>
    <row r="84" spans="1:6" ht="20.25" x14ac:dyDescent="0.3">
      <c r="A84" s="14"/>
      <c r="B84" s="207"/>
      <c r="C84" s="207"/>
      <c r="D84" s="207"/>
      <c r="E84" s="207"/>
      <c r="F84" s="207"/>
    </row>
    <row r="85" spans="1:6" ht="20.25" x14ac:dyDescent="0.3">
      <c r="A85" s="14"/>
      <c r="B85" s="207"/>
      <c r="C85" s="207"/>
      <c r="D85" s="207"/>
      <c r="E85" s="207"/>
      <c r="F85" s="207"/>
    </row>
    <row r="86" spans="1:6" ht="20.25" x14ac:dyDescent="0.3">
      <c r="A86" s="14"/>
      <c r="B86" s="207"/>
      <c r="C86" s="207"/>
      <c r="D86" s="207"/>
      <c r="E86" s="207"/>
      <c r="F86" s="207"/>
    </row>
    <row r="87" spans="1:6" ht="20.25" x14ac:dyDescent="0.3">
      <c r="A87" s="14"/>
      <c r="B87" s="207"/>
      <c r="C87" s="207"/>
      <c r="D87" s="207"/>
      <c r="E87" s="207"/>
      <c r="F87" s="207"/>
    </row>
    <row r="88" spans="1:6" ht="20.25" x14ac:dyDescent="0.3">
      <c r="A88" s="14"/>
      <c r="B88" s="207"/>
      <c r="C88" s="207"/>
      <c r="D88" s="207"/>
      <c r="E88" s="207"/>
      <c r="F88" s="207"/>
    </row>
    <row r="89" spans="1:6" ht="20.25" x14ac:dyDescent="0.3">
      <c r="A89" s="14"/>
      <c r="B89" s="207"/>
      <c r="C89" s="207"/>
      <c r="D89" s="207"/>
      <c r="E89" s="207"/>
      <c r="F89" s="207"/>
    </row>
    <row r="90" spans="1:6" ht="20.25" x14ac:dyDescent="0.3">
      <c r="A90" s="14"/>
      <c r="B90" s="207"/>
      <c r="C90" s="207"/>
      <c r="D90" s="207"/>
      <c r="E90" s="207"/>
      <c r="F90" s="207"/>
    </row>
    <row r="91" spans="1:6" ht="20.25" x14ac:dyDescent="0.3">
      <c r="A91" s="14"/>
      <c r="B91" s="207"/>
      <c r="C91" s="207"/>
      <c r="D91" s="207"/>
      <c r="E91" s="207"/>
      <c r="F91" s="207"/>
    </row>
    <row r="92" spans="1:6" ht="20.25" x14ac:dyDescent="0.3">
      <c r="A92" s="14"/>
      <c r="B92" s="207"/>
      <c r="C92" s="207"/>
      <c r="D92" s="207"/>
      <c r="E92" s="207"/>
      <c r="F92" s="207"/>
    </row>
    <row r="93" spans="1:6" ht="20.25" x14ac:dyDescent="0.3">
      <c r="A93" s="14"/>
      <c r="B93" s="207"/>
      <c r="C93" s="207"/>
      <c r="D93" s="207"/>
      <c r="E93" s="207"/>
      <c r="F93" s="207"/>
    </row>
    <row r="94" spans="1:6" ht="20.25" x14ac:dyDescent="0.3">
      <c r="A94" s="14"/>
      <c r="B94" s="207"/>
      <c r="C94" s="207"/>
      <c r="D94" s="207"/>
      <c r="E94" s="207"/>
      <c r="F94" s="207"/>
    </row>
    <row r="95" spans="1:6" ht="20.25" x14ac:dyDescent="0.3">
      <c r="A95" s="14"/>
      <c r="B95" s="207"/>
      <c r="C95" s="207"/>
      <c r="D95" s="207"/>
      <c r="E95" s="207"/>
      <c r="F95" s="207"/>
    </row>
    <row r="96" spans="1:6" ht="20.25" x14ac:dyDescent="0.3">
      <c r="A96" s="14"/>
      <c r="B96" s="207"/>
      <c r="C96" s="207"/>
      <c r="D96" s="207"/>
      <c r="E96" s="207"/>
      <c r="F96" s="207"/>
    </row>
    <row r="97" spans="1:6" ht="20.25" x14ac:dyDescent="0.3">
      <c r="A97" s="14"/>
      <c r="B97" s="207"/>
      <c r="C97" s="207"/>
      <c r="D97" s="207"/>
      <c r="E97" s="207"/>
      <c r="F97" s="207"/>
    </row>
    <row r="98" spans="1:6" ht="20.25" x14ac:dyDescent="0.3">
      <c r="A98" s="14"/>
      <c r="B98" s="207"/>
      <c r="C98" s="207"/>
      <c r="D98" s="207"/>
      <c r="E98" s="207"/>
      <c r="F98" s="207"/>
    </row>
    <row r="99" spans="1:6" ht="20.25" x14ac:dyDescent="0.3">
      <c r="A99" s="14"/>
      <c r="B99" s="207"/>
      <c r="C99" s="207"/>
      <c r="D99" s="207"/>
      <c r="E99" s="207"/>
      <c r="F99" s="207"/>
    </row>
    <row r="100" spans="1:6" ht="20.25" x14ac:dyDescent="0.3">
      <c r="A100" s="14"/>
      <c r="B100" s="207"/>
      <c r="C100" s="207"/>
      <c r="D100" s="207"/>
      <c r="E100" s="207"/>
      <c r="F100" s="207"/>
    </row>
  </sheetData>
  <mergeCells count="1">
    <mergeCell ref="B1:C1"/>
  </mergeCells>
  <hyperlinks>
    <hyperlink ref="C16" r:id="rId1" xr:uid="{1AEB26D9-7C22-4D35-B99D-66CED1FC7114}"/>
    <hyperlink ref="C10" r:id="rId2" xr:uid="{FFE0698E-B832-4FAB-828D-43059AB4710A}"/>
    <hyperlink ref="C17" r:id="rId3" xr:uid="{FDBFD178-E3F5-4B17-BF34-6FB45E157780}"/>
    <hyperlink ref="C18" r:id="rId4" xr:uid="{D1CB0ED5-0F94-466D-8B16-6E8CEF67E151}"/>
    <hyperlink ref="C12" r:id="rId5" xr:uid="{57FB4CB2-6C24-4CEF-A2D0-1A2C6A954054}"/>
    <hyperlink ref="C19" r:id="rId6" xr:uid="{71FA62F3-6090-41E4-ABC0-E0F669528385}"/>
    <hyperlink ref="C13" r:id="rId7" xr:uid="{2ED32756-FAB3-42CA-B893-DA32E42FAFC4}"/>
    <hyperlink ref="C42" r:id="rId8" xr:uid="{2BE5C118-9E5E-486A-A41A-638F20F2D779}"/>
    <hyperlink ref="C44" r:id="rId9" xr:uid="{96B83C7A-24E7-468E-B3A6-BB696E4BB687}"/>
    <hyperlink ref="C7" r:id="rId10" xr:uid="{C34906E6-F2C5-4C34-8141-9963AA64AFEA}"/>
    <hyperlink ref="C47" r:id="rId11" xr:uid="{999B23A1-3F10-46E2-A80D-52C6BF4AF901}"/>
    <hyperlink ref="C27" r:id="rId12" xr:uid="{A453570B-1371-4581-85A0-A2BFD3B3094D}"/>
    <hyperlink ref="C26" r:id="rId13" location="indigenous" xr:uid="{3A1BCF36-5882-49F3-8661-2A5DF0BA7C8E}"/>
    <hyperlink ref="C29" r:id="rId14" xr:uid="{A9AE5817-77E9-48FF-8239-DC87C78E4845}"/>
    <hyperlink ref="C38" r:id="rId15" xr:uid="{B535AB77-30A9-445C-B4C3-67112616045F}"/>
    <hyperlink ref="C40" r:id="rId16" xr:uid="{C8764D9F-EC8C-4088-9C0F-ECB34C63327C}"/>
    <hyperlink ref="C37" r:id="rId17" xr:uid="{426979F2-DD56-4EB1-BE90-0E731BE9EBF5}"/>
    <hyperlink ref="C32" r:id="rId18" location="comm" xr:uid="{13E3EC2A-2C03-4628-893D-D6F3D14057AF}"/>
    <hyperlink ref="C23" r:id="rId19" xr:uid="{8C0DD2E9-0E28-4D6B-9657-1956101256AC}"/>
    <hyperlink ref="C34" r:id="rId20" xr:uid="{9A04E969-D950-497C-8487-2BB9F7948A18}"/>
    <hyperlink ref="C35" r:id="rId21" xr:uid="{04FA0B6C-5333-4FE5-88F3-AB82D5798E2F}"/>
    <hyperlink ref="C9" r:id="rId22" xr:uid="{9C50FB4E-5BAF-4C42-8EBA-DEFD6CEAB2A6}"/>
    <hyperlink ref="C6" r:id="rId23" xr:uid="{710AC91C-4DB8-4D62-939C-4037222CB219}"/>
    <hyperlink ref="C30" r:id="rId24" xr:uid="{17BE7449-949D-4FFA-8865-00CB0021823B}"/>
    <hyperlink ref="C31" r:id="rId25" xr:uid="{9ED68890-0D65-46F6-8BD9-04997DAD6E4E}"/>
    <hyperlink ref="C8" r:id="rId26" xr:uid="{5FDAC2F3-B946-4E4A-A740-2FAF6BE52AB2}"/>
    <hyperlink ref="C15" r:id="rId27" xr:uid="{217BAFB5-5C36-4D7C-88B4-DCD47BA0FEC2}"/>
    <hyperlink ref="C14" r:id="rId28" xr:uid="{F90D80B1-9A94-429A-AD68-BDE10A2653AC}"/>
    <hyperlink ref="C22" r:id="rId29" location="economic" xr:uid="{F7FCAB00-7683-4AFA-9047-7DD3964F15C4}"/>
    <hyperlink ref="C48" r:id="rId30" xr:uid="{48D419EA-5D4E-461C-902D-0C00BB386A1A}"/>
    <hyperlink ref="C11" r:id="rId31" xr:uid="{A492B09B-E395-4561-97E4-B55576BD7B7D}"/>
    <hyperlink ref="C21" r:id="rId32" location="members" xr:uid="{783BAB8B-2695-4DB2-9137-9A496D77F586}"/>
    <hyperlink ref="C28" r:id="rId33" location="human" xr:uid="{338CF694-46D2-4690-9C24-EA03DA529DEE}"/>
    <hyperlink ref="C20" r:id="rId34" location="stakeholder" xr:uid="{E08D7FEF-4334-4CA8-B934-FB881F512B65}"/>
    <hyperlink ref="C25" r:id="rId35" xr:uid="{08B0F046-7AD9-444B-A0EB-662FEA4DEEC2}"/>
    <hyperlink ref="C46" r:id="rId36" xr:uid="{681BBAB9-6B9B-48CB-9AAB-DEF30E56E12F}"/>
    <hyperlink ref="C45" r:id="rId37" location="Biodiversity" xr:uid="{7C0109F6-8A22-452D-B183-FDD04F6C39E0}"/>
    <hyperlink ref="C41" r:id="rId38" location="tailings" xr:uid="{1A83819B-D17D-4FCD-8EAF-C071E7C1D22C}"/>
    <hyperlink ref="C43" r:id="rId39" xr:uid="{06E079CC-7CE5-44B4-BC78-5EB37FCD119E}"/>
    <hyperlink ref="C33" r:id="rId40" xr:uid="{FF20ABDD-4E35-49CF-88F3-3D8CEDF6EB86}"/>
    <hyperlink ref="C36" r:id="rId41" xr:uid="{D17343E1-CB86-41A5-8953-AC13BA013D4E}"/>
    <hyperlink ref="C24" r:id="rId42" location="hs" xr:uid="{324B4E17-26B9-49AA-A625-43E15AB2E1EA}"/>
    <hyperlink ref="C39" r:id="rId43" xr:uid="{41C969E5-0D82-4B77-B8A2-8DEFB21B5E1F}"/>
  </hyperlinks>
  <printOptions horizontalCentered="1"/>
  <pageMargins left="0.25" right="0.25" top="0.75" bottom="0.75" header="0.3" footer="0.3"/>
  <pageSetup orientation="landscape" r:id="rId44"/>
  <headerFooter>
    <oddFooter>&amp;C&amp;"Century Gothic,Regular"&amp;9Page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40521-7E32-411F-99B9-2B928E5FE5F1}">
  <sheetPr>
    <tabColor rgb="FF037784"/>
    <pageSetUpPr fitToPage="1"/>
  </sheetPr>
  <dimension ref="A1:M190"/>
  <sheetViews>
    <sheetView zoomScale="130" zoomScaleNormal="130" zoomScaleSheetLayoutView="160" workbookViewId="0">
      <pane xSplit="1" ySplit="5" topLeftCell="B6" activePane="bottomRight" state="frozen"/>
      <selection activeCell="B72" sqref="B72"/>
      <selection pane="topRight" activeCell="B72" sqref="B72"/>
      <selection pane="bottomLeft" activeCell="B72" sqref="B72"/>
      <selection pane="bottomRight" activeCell="B6" sqref="B6"/>
    </sheetView>
  </sheetViews>
  <sheetFormatPr defaultColWidth="8.85546875" defaultRowHeight="15.75" x14ac:dyDescent="0.3"/>
  <cols>
    <col min="1" max="1" width="8.85546875" style="54"/>
    <col min="2" max="2" width="45.7109375" style="54" customWidth="1"/>
    <col min="3" max="7" width="13.7109375" style="24" customWidth="1"/>
    <col min="8" max="8" width="45.140625" style="194" customWidth="1"/>
    <col min="9" max="16384" width="8.85546875" style="194"/>
  </cols>
  <sheetData>
    <row r="1" spans="1:13" s="54" customFormat="1" ht="20.45" customHeight="1" x14ac:dyDescent="0.3">
      <c r="A1" s="14"/>
      <c r="B1" s="50" t="s">
        <v>25</v>
      </c>
      <c r="C1" s="75"/>
      <c r="D1" s="75"/>
      <c r="E1" s="75"/>
      <c r="F1" s="75"/>
      <c r="G1" s="76"/>
      <c r="H1" s="14"/>
      <c r="I1" s="14"/>
      <c r="J1" s="14"/>
      <c r="K1" s="14"/>
      <c r="L1" s="14"/>
      <c r="M1" s="14"/>
    </row>
    <row r="2" spans="1:13" s="54" customFormat="1" ht="13.5" x14ac:dyDescent="0.3">
      <c r="A2" s="14"/>
      <c r="B2" s="447" t="s">
        <v>26</v>
      </c>
      <c r="C2" s="448"/>
      <c r="D2" s="448"/>
      <c r="E2" s="448"/>
      <c r="F2" s="448"/>
      <c r="G2" s="449"/>
      <c r="H2" s="14"/>
      <c r="I2" s="14"/>
      <c r="J2" s="14"/>
      <c r="K2" s="14"/>
      <c r="L2" s="14"/>
      <c r="M2" s="14"/>
    </row>
    <row r="3" spans="1:13" s="54" customFormat="1" ht="13.5" x14ac:dyDescent="0.3">
      <c r="A3" s="14"/>
      <c r="B3" s="52"/>
      <c r="C3" s="55">
        <v>2016</v>
      </c>
      <c r="D3" s="55">
        <v>2017</v>
      </c>
      <c r="E3" s="55">
        <v>2018</v>
      </c>
      <c r="F3" s="55">
        <v>2019</v>
      </c>
      <c r="G3" s="10">
        <v>2020</v>
      </c>
      <c r="H3" s="14"/>
      <c r="I3" s="14"/>
      <c r="J3" s="14"/>
      <c r="K3" s="14"/>
      <c r="L3" s="14"/>
      <c r="M3" s="14"/>
    </row>
    <row r="4" spans="1:13" s="54" customFormat="1" ht="8.1" hidden="1" customHeight="1" x14ac:dyDescent="0.3">
      <c r="A4" s="14"/>
      <c r="B4" s="57"/>
      <c r="C4" s="72"/>
      <c r="D4" s="72"/>
      <c r="E4" s="72"/>
      <c r="F4" s="72"/>
      <c r="G4" s="72"/>
      <c r="H4" s="14"/>
      <c r="I4" s="14"/>
      <c r="J4" s="14"/>
      <c r="K4" s="14"/>
      <c r="L4" s="14"/>
      <c r="M4" s="14"/>
    </row>
    <row r="5" spans="1:13" s="56" customFormat="1" ht="15.75" customHeight="1" x14ac:dyDescent="0.3">
      <c r="A5" s="131"/>
      <c r="B5" s="4" t="s">
        <v>1068</v>
      </c>
      <c r="C5" s="73"/>
      <c r="D5" s="73"/>
      <c r="E5" s="73"/>
      <c r="F5" s="73"/>
      <c r="G5" s="74"/>
      <c r="H5" s="131"/>
      <c r="I5" s="131"/>
      <c r="J5" s="131"/>
      <c r="K5" s="131"/>
      <c r="L5" s="131"/>
      <c r="M5" s="131"/>
    </row>
    <row r="6" spans="1:13" s="56" customFormat="1" ht="13.5" x14ac:dyDescent="0.3">
      <c r="A6" s="131"/>
      <c r="B6" s="8" t="s">
        <v>27</v>
      </c>
      <c r="C6" s="510"/>
      <c r="D6" s="510"/>
      <c r="E6" s="510"/>
      <c r="F6" s="510"/>
      <c r="G6" s="511"/>
      <c r="H6" s="131"/>
      <c r="I6" s="131"/>
      <c r="J6" s="131"/>
      <c r="K6" s="131"/>
      <c r="L6" s="131"/>
      <c r="M6" s="131"/>
    </row>
    <row r="7" spans="1:13" s="56" customFormat="1" ht="13.5" x14ac:dyDescent="0.3">
      <c r="A7" s="131"/>
      <c r="B7" s="60" t="s">
        <v>1112</v>
      </c>
      <c r="C7" s="289"/>
      <c r="D7" s="289"/>
      <c r="E7" s="289"/>
      <c r="F7" s="289"/>
      <c r="G7" s="290"/>
      <c r="H7" s="131"/>
      <c r="I7" s="131"/>
      <c r="J7" s="131"/>
      <c r="K7" s="131"/>
      <c r="L7" s="131"/>
      <c r="M7" s="131"/>
    </row>
    <row r="8" spans="1:13" s="56" customFormat="1" ht="13.5" x14ac:dyDescent="0.3">
      <c r="A8" s="131"/>
      <c r="B8" s="61" t="s">
        <v>28</v>
      </c>
      <c r="C8" s="291">
        <v>131101.45584196094</v>
      </c>
      <c r="D8" s="291">
        <v>131304.71211147393</v>
      </c>
      <c r="E8" s="291">
        <v>148112.33419329853</v>
      </c>
      <c r="F8" s="291">
        <v>160559.35935181737</v>
      </c>
      <c r="G8" s="242">
        <v>162715.27718697401</v>
      </c>
      <c r="H8" s="131"/>
      <c r="I8" s="131"/>
      <c r="J8" s="131"/>
      <c r="K8" s="131"/>
      <c r="L8" s="131"/>
      <c r="M8" s="131"/>
    </row>
    <row r="9" spans="1:13" s="56" customFormat="1" ht="13.5" x14ac:dyDescent="0.3">
      <c r="A9" s="131"/>
      <c r="B9" s="61" t="s">
        <v>29</v>
      </c>
      <c r="C9" s="291">
        <v>465540.32782949082</v>
      </c>
      <c r="D9" s="291">
        <v>492084.7737090576</v>
      </c>
      <c r="E9" s="291">
        <v>578103.42689092038</v>
      </c>
      <c r="F9" s="291">
        <v>638972.16179296304</v>
      </c>
      <c r="G9" s="242">
        <v>564127.33893672901</v>
      </c>
      <c r="H9" s="131"/>
      <c r="I9" s="131"/>
      <c r="J9" s="131"/>
      <c r="K9" s="131"/>
      <c r="L9" s="131"/>
      <c r="M9" s="131"/>
    </row>
    <row r="10" spans="1:13" s="56" customFormat="1" ht="13.5" x14ac:dyDescent="0.3">
      <c r="A10" s="131"/>
      <c r="B10" s="61" t="s">
        <v>1149</v>
      </c>
      <c r="C10" s="291">
        <v>173879.3886740052</v>
      </c>
      <c r="D10" s="291">
        <v>159014.22621474866</v>
      </c>
      <c r="E10" s="291">
        <v>167046.8930915099</v>
      </c>
      <c r="F10" s="291">
        <v>148576.01007478239</v>
      </c>
      <c r="G10" s="242">
        <v>53110.825370080682</v>
      </c>
      <c r="H10" s="131"/>
      <c r="I10" s="131"/>
      <c r="J10" s="131"/>
      <c r="K10" s="131"/>
      <c r="L10" s="131"/>
      <c r="M10" s="131"/>
    </row>
    <row r="11" spans="1:13" s="56" customFormat="1" ht="13.5" x14ac:dyDescent="0.3">
      <c r="A11" s="131"/>
      <c r="B11" s="61" t="s">
        <v>30</v>
      </c>
      <c r="C11" s="291">
        <v>41365.860437646203</v>
      </c>
      <c r="D11" s="291">
        <v>37165.349319662404</v>
      </c>
      <c r="E11" s="291">
        <v>41949.709691534801</v>
      </c>
      <c r="F11" s="291">
        <v>51414.355510893802</v>
      </c>
      <c r="G11" s="242">
        <v>34558.290107248053</v>
      </c>
      <c r="H11" s="131"/>
      <c r="I11" s="131"/>
      <c r="J11" s="131"/>
      <c r="K11" s="131"/>
      <c r="L11" s="131"/>
      <c r="M11" s="131"/>
    </row>
    <row r="12" spans="1:13" s="56" customFormat="1" ht="13.5" x14ac:dyDescent="0.3">
      <c r="A12" s="131"/>
      <c r="B12" s="61" t="s">
        <v>31</v>
      </c>
      <c r="C12" s="291">
        <v>107513.22852607961</v>
      </c>
      <c r="D12" s="291">
        <v>90178.4302505019</v>
      </c>
      <c r="E12" s="291">
        <v>133702.95403146301</v>
      </c>
      <c r="F12" s="291">
        <v>141452.3374177888</v>
      </c>
      <c r="G12" s="242">
        <v>80540</v>
      </c>
      <c r="H12" s="131"/>
      <c r="I12" s="131"/>
      <c r="J12" s="131"/>
      <c r="K12" s="131"/>
      <c r="L12" s="131"/>
      <c r="M12" s="131"/>
    </row>
    <row r="13" spans="1:13" s="56" customFormat="1" ht="13.5" x14ac:dyDescent="0.3">
      <c r="A13" s="131"/>
      <c r="B13" s="61" t="s">
        <v>32</v>
      </c>
      <c r="C13" s="291">
        <v>18824.708121899501</v>
      </c>
      <c r="D13" s="291">
        <v>17670.497736838002</v>
      </c>
      <c r="E13" s="291">
        <v>18860.2571949015</v>
      </c>
      <c r="F13" s="291">
        <v>19965.718109417601</v>
      </c>
      <c r="G13" s="242">
        <v>17232</v>
      </c>
      <c r="H13" s="131"/>
      <c r="I13" s="131"/>
      <c r="J13" s="131"/>
      <c r="K13" s="131"/>
      <c r="L13" s="131"/>
      <c r="M13" s="131"/>
    </row>
    <row r="14" spans="1:13" s="56" customFormat="1" ht="13.5" x14ac:dyDescent="0.3">
      <c r="A14" s="131"/>
      <c r="B14" s="61" t="s">
        <v>33</v>
      </c>
      <c r="C14" s="291">
        <v>521925.49855069024</v>
      </c>
      <c r="D14" s="291">
        <v>533444.17802100349</v>
      </c>
      <c r="E14" s="291">
        <v>615255.74087460153</v>
      </c>
      <c r="F14" s="291">
        <v>677159.49762990302</v>
      </c>
      <c r="G14" s="242">
        <v>627797.12491947494</v>
      </c>
      <c r="H14" s="131"/>
      <c r="I14" s="131"/>
      <c r="J14" s="131"/>
      <c r="K14" s="131"/>
      <c r="L14" s="131"/>
      <c r="M14" s="131"/>
    </row>
    <row r="15" spans="1:13" s="56" customFormat="1" ht="13.5" x14ac:dyDescent="0.3">
      <c r="A15" s="131"/>
      <c r="B15" s="349" t="s">
        <v>1114</v>
      </c>
      <c r="C15" s="291">
        <v>168274.646217367</v>
      </c>
      <c r="D15" s="291">
        <v>145393.85038890626</v>
      </c>
      <c r="E15" s="291">
        <v>177236.37753587426</v>
      </c>
      <c r="F15" s="291">
        <v>217855.42187862651</v>
      </c>
      <c r="G15" s="242">
        <v>225196.54154938331</v>
      </c>
      <c r="H15" s="125"/>
      <c r="I15" s="131"/>
      <c r="J15" s="131"/>
      <c r="K15" s="131"/>
      <c r="L15" s="131"/>
      <c r="M15" s="131"/>
    </row>
    <row r="16" spans="1:13" s="56" customFormat="1" ht="13.5" x14ac:dyDescent="0.3">
      <c r="A16" s="131"/>
      <c r="B16" s="349" t="s">
        <v>35</v>
      </c>
      <c r="C16" s="291">
        <v>107318.45496734904</v>
      </c>
      <c r="D16" s="291">
        <v>123530.25839690815</v>
      </c>
      <c r="E16" s="291">
        <v>133626.83822473773</v>
      </c>
      <c r="F16" s="291">
        <v>151817.50695489277</v>
      </c>
      <c r="G16" s="242">
        <v>119190.24176727961</v>
      </c>
      <c r="H16" s="131"/>
      <c r="I16" s="131"/>
      <c r="J16" s="131"/>
      <c r="K16" s="131"/>
      <c r="L16" s="131"/>
      <c r="M16" s="131"/>
    </row>
    <row r="17" spans="1:13" s="56" customFormat="1" ht="13.5" x14ac:dyDescent="0.3">
      <c r="A17" s="131"/>
      <c r="B17" s="349" t="s">
        <v>36</v>
      </c>
      <c r="C17" s="292">
        <v>36564.815588950558</v>
      </c>
      <c r="D17" s="292">
        <v>33621.022621100645</v>
      </c>
      <c r="E17" s="292">
        <v>35825.672465501826</v>
      </c>
      <c r="F17" s="292">
        <v>37226.993976821708</v>
      </c>
      <c r="G17" s="293">
        <v>41910.10734752455</v>
      </c>
      <c r="H17" s="131"/>
      <c r="I17" s="131"/>
      <c r="J17" s="131"/>
      <c r="K17" s="131"/>
      <c r="L17" s="131"/>
      <c r="M17" s="131"/>
    </row>
    <row r="18" spans="1:13" s="56" customFormat="1" ht="13.5" x14ac:dyDescent="0.3">
      <c r="A18" s="131"/>
      <c r="B18" s="92" t="s">
        <v>37</v>
      </c>
      <c r="C18" s="294">
        <f>SUM(C8:C17)</f>
        <v>1772308.3847554391</v>
      </c>
      <c r="D18" s="294">
        <f>SUM(D8:D17)</f>
        <v>1763407.2987702009</v>
      </c>
      <c r="E18" s="294">
        <f>SUM(E8:E17)</f>
        <v>2049720.2041943434</v>
      </c>
      <c r="F18" s="294">
        <f>SUM(F8:F17)</f>
        <v>2244999.3626979073</v>
      </c>
      <c r="G18" s="295">
        <f>SUM(G8:G17)</f>
        <v>1926377.7471846938</v>
      </c>
      <c r="H18" s="300"/>
      <c r="I18" s="131"/>
      <c r="J18" s="131"/>
      <c r="K18" s="131"/>
      <c r="L18" s="131"/>
      <c r="M18" s="131"/>
    </row>
    <row r="19" spans="1:13" s="56" customFormat="1" ht="5.0999999999999996" customHeight="1" x14ac:dyDescent="0.3">
      <c r="A19" s="131"/>
      <c r="B19" s="519"/>
      <c r="C19" s="296"/>
      <c r="D19" s="296"/>
      <c r="E19" s="296"/>
      <c r="F19" s="296"/>
      <c r="G19" s="297"/>
      <c r="H19" s="131"/>
      <c r="I19" s="131"/>
      <c r="J19" s="131"/>
      <c r="K19" s="131"/>
      <c r="L19" s="131"/>
      <c r="M19" s="131"/>
    </row>
    <row r="20" spans="1:13" s="56" customFormat="1" ht="13.5" x14ac:dyDescent="0.3">
      <c r="A20" s="131"/>
      <c r="B20" s="362" t="s">
        <v>1122</v>
      </c>
      <c r="C20" s="289"/>
      <c r="D20" s="289"/>
      <c r="E20" s="289"/>
      <c r="F20" s="289"/>
      <c r="G20" s="290"/>
      <c r="H20" s="131"/>
      <c r="I20" s="131"/>
      <c r="J20" s="131"/>
      <c r="K20" s="131"/>
      <c r="L20" s="131"/>
      <c r="M20" s="131"/>
    </row>
    <row r="21" spans="1:13" s="56" customFormat="1" ht="13.5" x14ac:dyDescent="0.3">
      <c r="A21" s="131"/>
      <c r="B21" s="349" t="s">
        <v>38</v>
      </c>
      <c r="C21" s="291">
        <v>56040.474405219909</v>
      </c>
      <c r="D21" s="291">
        <v>55128.724369579802</v>
      </c>
      <c r="E21" s="291">
        <v>54007.82318040164</v>
      </c>
      <c r="F21" s="291">
        <v>55253.548208032058</v>
      </c>
      <c r="G21" s="242">
        <v>55745.024051548819</v>
      </c>
      <c r="H21" s="578"/>
      <c r="I21" s="131"/>
      <c r="J21" s="131"/>
      <c r="K21" s="131"/>
      <c r="L21" s="131"/>
      <c r="M21" s="131"/>
    </row>
    <row r="22" spans="1:13" s="56" customFormat="1" ht="13.5" x14ac:dyDescent="0.3">
      <c r="A22" s="131"/>
      <c r="B22" s="349" t="s">
        <v>39</v>
      </c>
      <c r="C22" s="291">
        <v>1057.9090450670001</v>
      </c>
      <c r="D22" s="291">
        <v>922.4221656279999</v>
      </c>
      <c r="E22" s="291">
        <v>1115.7629692119999</v>
      </c>
      <c r="F22" s="291">
        <v>916.12987498699999</v>
      </c>
      <c r="G22" s="242" t="s">
        <v>40</v>
      </c>
      <c r="H22" s="131"/>
      <c r="I22" s="131"/>
      <c r="J22" s="131"/>
      <c r="K22" s="131"/>
      <c r="L22" s="131"/>
      <c r="M22" s="131"/>
    </row>
    <row r="23" spans="1:13" s="56" customFormat="1" ht="13.5" x14ac:dyDescent="0.3">
      <c r="A23" s="131"/>
      <c r="B23" s="349" t="s">
        <v>41</v>
      </c>
      <c r="C23" s="291">
        <v>17035.7950400628</v>
      </c>
      <c r="D23" s="291">
        <v>17344.109865149199</v>
      </c>
      <c r="E23" s="291">
        <v>14110.682272415201</v>
      </c>
      <c r="F23" s="291">
        <v>16708.941673609952</v>
      </c>
      <c r="G23" s="242">
        <v>17106.688314085011</v>
      </c>
      <c r="H23" s="131"/>
      <c r="I23" s="131"/>
      <c r="J23" s="131"/>
      <c r="K23" s="131"/>
      <c r="L23" s="131"/>
      <c r="M23" s="131"/>
    </row>
    <row r="24" spans="1:13" s="56" customFormat="1" ht="13.5" x14ac:dyDescent="0.3">
      <c r="A24" s="131"/>
      <c r="B24" s="349" t="s">
        <v>42</v>
      </c>
      <c r="C24" s="291">
        <v>5194.9360873382093</v>
      </c>
      <c r="D24" s="291">
        <v>5286.9533185723003</v>
      </c>
      <c r="E24" s="291">
        <v>4692.6057041829599</v>
      </c>
      <c r="F24" s="291">
        <v>4277.1053652877899</v>
      </c>
      <c r="G24" s="242">
        <v>3184.1571908596898</v>
      </c>
      <c r="H24" s="578"/>
      <c r="I24" s="131"/>
      <c r="J24" s="131"/>
      <c r="K24" s="131"/>
      <c r="L24" s="131"/>
      <c r="M24" s="131"/>
    </row>
    <row r="25" spans="1:13" s="56" customFormat="1" ht="13.5" x14ac:dyDescent="0.3">
      <c r="A25" s="131"/>
      <c r="B25" s="349" t="s">
        <v>43</v>
      </c>
      <c r="C25" s="291">
        <v>86767.720580585243</v>
      </c>
      <c r="D25" s="291">
        <v>83695.480008982995</v>
      </c>
      <c r="E25" s="291">
        <v>99751.901175865394</v>
      </c>
      <c r="F25" s="291">
        <v>93839.696296247479</v>
      </c>
      <c r="G25" s="242">
        <v>98602.189321915808</v>
      </c>
      <c r="H25" s="131"/>
      <c r="I25" s="131"/>
      <c r="J25" s="131"/>
      <c r="K25" s="131"/>
      <c r="L25" s="131"/>
      <c r="M25" s="131"/>
    </row>
    <row r="26" spans="1:13" s="56" customFormat="1" ht="13.5" x14ac:dyDescent="0.3">
      <c r="A26" s="131"/>
      <c r="B26" s="349" t="s">
        <v>44</v>
      </c>
      <c r="C26" s="291">
        <v>18145.137124165998</v>
      </c>
      <c r="D26" s="291">
        <v>18511.277480744</v>
      </c>
      <c r="E26" s="291">
        <v>18463.445573285</v>
      </c>
      <c r="F26" s="291">
        <v>17735.438632742003</v>
      </c>
      <c r="G26" s="242" t="s">
        <v>40</v>
      </c>
      <c r="H26" s="578"/>
      <c r="I26" s="131"/>
      <c r="J26" s="131"/>
      <c r="K26" s="131"/>
      <c r="L26" s="131"/>
      <c r="M26" s="131"/>
    </row>
    <row r="27" spans="1:13" s="56" customFormat="1" ht="13.5" x14ac:dyDescent="0.3">
      <c r="A27" s="131"/>
      <c r="B27" s="349" t="s">
        <v>45</v>
      </c>
      <c r="C27" s="291">
        <v>5928.291981652601</v>
      </c>
      <c r="D27" s="291">
        <v>7194.2120760688003</v>
      </c>
      <c r="E27" s="291">
        <v>6925.2077124736006</v>
      </c>
      <c r="F27" s="291">
        <v>8404.1893784479998</v>
      </c>
      <c r="G27" s="242">
        <v>8238.1797351087989</v>
      </c>
      <c r="H27" s="578"/>
      <c r="I27" s="131"/>
      <c r="J27" s="131"/>
      <c r="K27" s="131"/>
      <c r="L27" s="131"/>
      <c r="M27" s="131"/>
    </row>
    <row r="28" spans="1:13" s="56" customFormat="1" ht="13.5" x14ac:dyDescent="0.3">
      <c r="A28" s="131"/>
      <c r="B28" s="349" t="s">
        <v>46</v>
      </c>
      <c r="C28" s="291">
        <v>86.414435782506004</v>
      </c>
      <c r="D28" s="291">
        <v>136.09635026186402</v>
      </c>
      <c r="E28" s="291">
        <v>113.40247693079999</v>
      </c>
      <c r="F28" s="291">
        <v>119.2918284224</v>
      </c>
      <c r="G28" s="242">
        <v>88.282037161599987</v>
      </c>
      <c r="H28" s="578"/>
      <c r="I28" s="131"/>
      <c r="J28" s="131"/>
      <c r="K28" s="131"/>
      <c r="L28" s="131"/>
      <c r="M28" s="131"/>
    </row>
    <row r="29" spans="1:13" s="56" customFormat="1" ht="13.5" x14ac:dyDescent="0.3">
      <c r="A29" s="131"/>
      <c r="B29" s="349" t="s">
        <v>47</v>
      </c>
      <c r="C29" s="292">
        <v>55584.910750167997</v>
      </c>
      <c r="D29" s="292">
        <v>56170.077660597402</v>
      </c>
      <c r="E29" s="292">
        <v>60472.645237665798</v>
      </c>
      <c r="F29" s="292">
        <v>71105.397605391394</v>
      </c>
      <c r="G29" s="293">
        <v>85612.885793596899</v>
      </c>
      <c r="H29" s="131"/>
      <c r="I29" s="131"/>
      <c r="J29" s="131"/>
      <c r="K29" s="131"/>
      <c r="L29" s="131"/>
      <c r="M29" s="131"/>
    </row>
    <row r="30" spans="1:13" s="56" customFormat="1" ht="13.5" x14ac:dyDescent="0.3">
      <c r="A30" s="131"/>
      <c r="B30" s="92" t="s">
        <v>766</v>
      </c>
      <c r="C30" s="294">
        <f>SUM(C21:C29)</f>
        <v>245841.58945004229</v>
      </c>
      <c r="D30" s="294">
        <f>SUM(D21:D29)</f>
        <v>244389.35329558435</v>
      </c>
      <c r="E30" s="294">
        <f>SUM(E21:E29)</f>
        <v>259653.47630243236</v>
      </c>
      <c r="F30" s="294">
        <f>SUM(F21:F29)</f>
        <v>268359.73886316805</v>
      </c>
      <c r="G30" s="295">
        <f>SUM(G21:G29)</f>
        <v>268577.40644427662</v>
      </c>
      <c r="H30" s="300"/>
      <c r="I30" s="131"/>
      <c r="J30" s="131"/>
      <c r="K30" s="131"/>
      <c r="L30" s="131"/>
      <c r="M30" s="131"/>
    </row>
    <row r="31" spans="1:13" s="56" customFormat="1" ht="5.0999999999999996" customHeight="1" x14ac:dyDescent="0.3">
      <c r="A31" s="131"/>
      <c r="B31" s="520"/>
      <c r="C31" s="298"/>
      <c r="D31" s="298"/>
      <c r="E31" s="298"/>
      <c r="F31" s="298"/>
      <c r="G31" s="299"/>
      <c r="H31" s="131"/>
      <c r="I31" s="131"/>
      <c r="J31" s="131"/>
      <c r="K31" s="131"/>
      <c r="L31" s="131"/>
      <c r="M31" s="131"/>
    </row>
    <row r="32" spans="1:13" s="56" customFormat="1" ht="13.5" x14ac:dyDescent="0.3">
      <c r="A32" s="131"/>
      <c r="B32" s="92" t="s">
        <v>1123</v>
      </c>
      <c r="C32" s="294">
        <v>2775114</v>
      </c>
      <c r="D32" s="294">
        <v>2257149.1929172734</v>
      </c>
      <c r="E32" s="294">
        <v>2651587.2895859582</v>
      </c>
      <c r="F32" s="294">
        <v>2212265.3100425256</v>
      </c>
      <c r="G32" s="295">
        <v>2034938.7278633281</v>
      </c>
      <c r="H32" s="125"/>
      <c r="I32" s="131"/>
      <c r="J32" s="131"/>
      <c r="K32" s="131"/>
      <c r="L32" s="131"/>
      <c r="M32" s="131"/>
    </row>
    <row r="33" spans="1:13" s="56" customFormat="1" ht="5.0999999999999996" customHeight="1" x14ac:dyDescent="0.3">
      <c r="A33" s="131"/>
      <c r="B33" s="520"/>
      <c r="C33" s="296"/>
      <c r="D33" s="296"/>
      <c r="E33" s="296"/>
      <c r="F33" s="296"/>
      <c r="G33" s="297"/>
      <c r="H33" s="131"/>
      <c r="I33" s="131"/>
      <c r="J33" s="131"/>
      <c r="K33" s="131"/>
      <c r="L33" s="131"/>
      <c r="M33" s="131"/>
    </row>
    <row r="34" spans="1:13" s="56" customFormat="1" ht="13.5" x14ac:dyDescent="0.3">
      <c r="A34" s="131"/>
      <c r="B34" s="521" t="s">
        <v>724</v>
      </c>
      <c r="C34" s="294">
        <f>C18+C30+C32</f>
        <v>4793263.9742054809</v>
      </c>
      <c r="D34" s="294">
        <f>D18+D30+D32</f>
        <v>4264945.844983059</v>
      </c>
      <c r="E34" s="294">
        <f>E18+E30+E32</f>
        <v>4960960.9700827338</v>
      </c>
      <c r="F34" s="294">
        <f>F18+F30+F32</f>
        <v>4725624.4116036007</v>
      </c>
      <c r="G34" s="295">
        <f>G18+G30+G32</f>
        <v>4229893.8814922981</v>
      </c>
      <c r="H34" s="300"/>
      <c r="I34" s="131"/>
      <c r="J34" s="131"/>
      <c r="K34" s="131"/>
      <c r="L34" s="131"/>
      <c r="M34" s="131"/>
    </row>
    <row r="35" spans="1:13" s="56" customFormat="1" ht="13.5" x14ac:dyDescent="0.3">
      <c r="A35" s="131"/>
      <c r="B35" s="366"/>
      <c r="C35" s="292"/>
      <c r="D35" s="292"/>
      <c r="E35" s="292"/>
      <c r="F35" s="292"/>
      <c r="G35" s="293"/>
      <c r="H35" s="131"/>
      <c r="I35" s="131"/>
      <c r="J35" s="131"/>
      <c r="K35" s="131"/>
      <c r="L35" s="131"/>
      <c r="M35" s="131"/>
    </row>
    <row r="36" spans="1:13" s="56" customFormat="1" ht="13.5" x14ac:dyDescent="0.3">
      <c r="A36" s="131"/>
      <c r="B36" s="359" t="s">
        <v>1124</v>
      </c>
      <c r="C36" s="512"/>
      <c r="D36" s="512"/>
      <c r="E36" s="512"/>
      <c r="F36" s="512"/>
      <c r="G36" s="513"/>
      <c r="H36" s="131"/>
      <c r="I36" s="131"/>
      <c r="J36" s="131"/>
      <c r="K36" s="131"/>
      <c r="L36" s="131"/>
      <c r="M36" s="131"/>
    </row>
    <row r="37" spans="1:13" s="56" customFormat="1" ht="13.5" x14ac:dyDescent="0.3">
      <c r="A37" s="131"/>
      <c r="B37" s="362" t="s">
        <v>1125</v>
      </c>
      <c r="C37" s="289"/>
      <c r="D37" s="289"/>
      <c r="E37" s="289"/>
      <c r="F37" s="289"/>
      <c r="G37" s="290"/>
      <c r="H37" s="131"/>
      <c r="I37" s="131"/>
      <c r="J37" s="131"/>
      <c r="K37" s="131"/>
      <c r="L37" s="131"/>
      <c r="M37" s="131"/>
    </row>
    <row r="38" spans="1:13" s="56" customFormat="1" ht="13.5" x14ac:dyDescent="0.3">
      <c r="A38" s="131"/>
      <c r="B38" s="349" t="s">
        <v>28</v>
      </c>
      <c r="C38" s="291">
        <v>237601.85893557101</v>
      </c>
      <c r="D38" s="291">
        <v>238380.232147826</v>
      </c>
      <c r="E38" s="291">
        <v>254016</v>
      </c>
      <c r="F38" s="291">
        <v>231111.44</v>
      </c>
      <c r="G38" s="242">
        <v>239608</v>
      </c>
      <c r="H38" s="131"/>
      <c r="I38" s="131"/>
      <c r="J38" s="131"/>
      <c r="K38" s="131"/>
      <c r="L38" s="131"/>
      <c r="M38" s="131"/>
    </row>
    <row r="39" spans="1:13" s="56" customFormat="1" ht="13.5" x14ac:dyDescent="0.3">
      <c r="A39" s="131"/>
      <c r="B39" s="349" t="s">
        <v>29</v>
      </c>
      <c r="C39" s="291">
        <v>728463.97253630403</v>
      </c>
      <c r="D39" s="291">
        <v>605993.03202899999</v>
      </c>
      <c r="E39" s="291">
        <v>264777.61154999997</v>
      </c>
      <c r="F39" s="291">
        <v>275538.58151159697</v>
      </c>
      <c r="G39" s="242">
        <v>231339</v>
      </c>
      <c r="H39" s="131"/>
      <c r="I39" s="131"/>
      <c r="J39" s="131"/>
      <c r="K39" s="131"/>
      <c r="L39" s="131"/>
      <c r="M39" s="131"/>
    </row>
    <row r="40" spans="1:13" s="56" customFormat="1" ht="13.5" x14ac:dyDescent="0.3">
      <c r="A40" s="131"/>
      <c r="B40" s="61" t="s">
        <v>1149</v>
      </c>
      <c r="C40" s="291">
        <v>415231</v>
      </c>
      <c r="D40" s="291">
        <v>364726</v>
      </c>
      <c r="E40" s="291">
        <v>228615.0398</v>
      </c>
      <c r="F40" s="291">
        <v>226323.06590422301</v>
      </c>
      <c r="G40" s="242">
        <v>100720</v>
      </c>
      <c r="H40" s="131"/>
      <c r="I40" s="131"/>
      <c r="J40" s="131"/>
      <c r="K40" s="131"/>
      <c r="L40" s="131"/>
      <c r="M40" s="131"/>
    </row>
    <row r="41" spans="1:13" s="56" customFormat="1" ht="13.5" x14ac:dyDescent="0.3">
      <c r="A41" s="131"/>
      <c r="B41" s="349" t="s">
        <v>30</v>
      </c>
      <c r="C41" s="291">
        <v>87236</v>
      </c>
      <c r="D41" s="291">
        <v>107602.500990701</v>
      </c>
      <c r="E41" s="291">
        <v>98908.591320000007</v>
      </c>
      <c r="F41" s="291">
        <v>96278.136569999959</v>
      </c>
      <c r="G41" s="242">
        <v>66230.518384800002</v>
      </c>
      <c r="H41" s="131"/>
      <c r="I41" s="131"/>
      <c r="J41" s="131"/>
      <c r="K41" s="131"/>
      <c r="L41" s="131"/>
      <c r="M41" s="131"/>
    </row>
    <row r="42" spans="1:13" s="56" customFormat="1" ht="13.5" x14ac:dyDescent="0.3">
      <c r="A42" s="131"/>
      <c r="B42" s="349" t="s">
        <v>31</v>
      </c>
      <c r="C42" s="291">
        <v>463155.80300000001</v>
      </c>
      <c r="D42" s="291">
        <v>406976.77</v>
      </c>
      <c r="E42" s="291">
        <v>259702.86618700001</v>
      </c>
      <c r="F42" s="291">
        <v>238719.93599999999</v>
      </c>
      <c r="G42" s="242">
        <v>224033.16</v>
      </c>
      <c r="H42" s="131"/>
      <c r="I42" s="131"/>
      <c r="J42" s="131"/>
      <c r="K42" s="131"/>
      <c r="L42" s="131"/>
      <c r="M42" s="131"/>
    </row>
    <row r="43" spans="1:13" s="56" customFormat="1" ht="13.5" x14ac:dyDescent="0.3">
      <c r="A43" s="131"/>
      <c r="B43" s="349" t="s">
        <v>32</v>
      </c>
      <c r="C43" s="291">
        <v>113942</v>
      </c>
      <c r="D43" s="291">
        <v>115481.87876090901</v>
      </c>
      <c r="E43" s="291">
        <v>105672.1102</v>
      </c>
      <c r="F43" s="291">
        <v>110116.49750639996</v>
      </c>
      <c r="G43" s="242">
        <v>103584.4053552</v>
      </c>
      <c r="H43" s="131"/>
      <c r="I43" s="131"/>
      <c r="J43" s="131"/>
      <c r="K43" s="131"/>
      <c r="L43" s="131"/>
      <c r="M43" s="131"/>
    </row>
    <row r="44" spans="1:13" s="56" customFormat="1" ht="13.5" x14ac:dyDescent="0.3">
      <c r="A44" s="131"/>
      <c r="B44" s="349" t="s">
        <v>33</v>
      </c>
      <c r="C44" s="291">
        <v>1228179</v>
      </c>
      <c r="D44" s="291">
        <v>1023518.08862453</v>
      </c>
      <c r="E44" s="291">
        <v>985532.53269999998</v>
      </c>
      <c r="F44" s="291">
        <v>970178.06382443057</v>
      </c>
      <c r="G44" s="242">
        <v>949081</v>
      </c>
      <c r="H44" s="131"/>
      <c r="I44" s="131"/>
      <c r="J44" s="131"/>
      <c r="K44" s="131"/>
      <c r="L44" s="131"/>
      <c r="M44" s="131"/>
    </row>
    <row r="45" spans="1:13" s="56" customFormat="1" ht="13.5" x14ac:dyDescent="0.3">
      <c r="A45" s="131"/>
      <c r="B45" s="349" t="s">
        <v>1114</v>
      </c>
      <c r="C45" s="291">
        <v>161246</v>
      </c>
      <c r="D45" s="291">
        <v>99909.569275286398</v>
      </c>
      <c r="E45" s="291">
        <v>88718.253559999997</v>
      </c>
      <c r="F45" s="291">
        <v>98252.265282077016</v>
      </c>
      <c r="G45" s="242">
        <v>138629</v>
      </c>
      <c r="H45" s="125"/>
      <c r="I45" s="131"/>
      <c r="J45" s="131"/>
      <c r="K45" s="131"/>
      <c r="L45" s="131"/>
      <c r="M45" s="131"/>
    </row>
    <row r="46" spans="1:13" s="56" customFormat="1" ht="13.5" x14ac:dyDescent="0.3">
      <c r="A46" s="131"/>
      <c r="B46" s="349" t="s">
        <v>35</v>
      </c>
      <c r="C46" s="291">
        <v>235800</v>
      </c>
      <c r="D46" s="291">
        <v>233126.773810338</v>
      </c>
      <c r="E46" s="291">
        <v>389041.30560000002</v>
      </c>
      <c r="F46" s="291">
        <v>352222.09784848173</v>
      </c>
      <c r="G46" s="242">
        <v>408617</v>
      </c>
      <c r="H46" s="131"/>
      <c r="I46" s="131"/>
      <c r="J46" s="131"/>
      <c r="K46" s="131"/>
      <c r="L46" s="131"/>
      <c r="M46" s="131"/>
    </row>
    <row r="47" spans="1:13" s="56" customFormat="1" ht="13.5" x14ac:dyDescent="0.3">
      <c r="A47" s="131"/>
      <c r="B47" s="349" t="s">
        <v>36</v>
      </c>
      <c r="C47" s="292">
        <v>163945</v>
      </c>
      <c r="D47" s="292">
        <v>154103.479456147</v>
      </c>
      <c r="E47" s="292">
        <v>100009.2347</v>
      </c>
      <c r="F47" s="292">
        <v>106392.02246518969</v>
      </c>
      <c r="G47" s="293">
        <v>80071.025892984006</v>
      </c>
      <c r="H47" s="131"/>
      <c r="I47" s="131"/>
      <c r="J47" s="131"/>
      <c r="K47" s="131"/>
      <c r="L47" s="131"/>
      <c r="M47" s="131"/>
    </row>
    <row r="48" spans="1:13" s="56" customFormat="1" ht="13.5" x14ac:dyDescent="0.3">
      <c r="A48" s="131"/>
      <c r="B48" s="92" t="s">
        <v>37</v>
      </c>
      <c r="C48" s="294">
        <f>SUM(C38:C47)</f>
        <v>3834800.6344718751</v>
      </c>
      <c r="D48" s="294">
        <f>SUM(D38:D47)</f>
        <v>3349818.3250947371</v>
      </c>
      <c r="E48" s="294">
        <f>SUM(E38:E47)</f>
        <v>2774993.5456170002</v>
      </c>
      <c r="F48" s="294">
        <f>SUM(F38:F47)</f>
        <v>2705132.1069123987</v>
      </c>
      <c r="G48" s="295">
        <f>SUM(G38:G47)</f>
        <v>2541913.1096329843</v>
      </c>
      <c r="H48" s="300"/>
      <c r="I48" s="131"/>
      <c r="J48" s="131"/>
      <c r="K48" s="131"/>
      <c r="L48" s="131"/>
      <c r="M48" s="131"/>
    </row>
    <row r="49" spans="1:13" s="56" customFormat="1" ht="5.0999999999999996" customHeight="1" x14ac:dyDescent="0.3">
      <c r="A49" s="131"/>
      <c r="B49" s="519"/>
      <c r="C49" s="296"/>
      <c r="D49" s="296"/>
      <c r="E49" s="296"/>
      <c r="F49" s="296"/>
      <c r="G49" s="297"/>
      <c r="H49" s="131"/>
      <c r="I49" s="131"/>
      <c r="J49" s="131"/>
      <c r="K49" s="131"/>
      <c r="L49" s="131"/>
      <c r="M49" s="131"/>
    </row>
    <row r="50" spans="1:13" s="56" customFormat="1" ht="13.5" x14ac:dyDescent="0.3">
      <c r="A50" s="131"/>
      <c r="B50" s="362" t="s">
        <v>1122</v>
      </c>
      <c r="C50" s="292"/>
      <c r="D50" s="289"/>
      <c r="E50" s="289"/>
      <c r="F50" s="289"/>
      <c r="G50" s="290"/>
      <c r="H50" s="131"/>
      <c r="I50" s="131"/>
      <c r="J50" s="131"/>
      <c r="K50" s="131"/>
      <c r="L50" s="131"/>
      <c r="M50" s="131"/>
    </row>
    <row r="51" spans="1:13" s="56" customFormat="1" ht="13.5" x14ac:dyDescent="0.3">
      <c r="A51" s="131"/>
      <c r="B51" s="349" t="s">
        <v>38</v>
      </c>
      <c r="C51" s="291">
        <v>93064.986000000004</v>
      </c>
      <c r="D51" s="291">
        <v>81987</v>
      </c>
      <c r="E51" s="291">
        <v>86275.75</v>
      </c>
      <c r="F51" s="291">
        <v>69957.75</v>
      </c>
      <c r="G51" s="242">
        <v>95748</v>
      </c>
      <c r="H51" s="578"/>
      <c r="I51" s="131"/>
      <c r="J51" s="131"/>
      <c r="K51" s="131"/>
      <c r="L51" s="131"/>
      <c r="M51" s="131"/>
    </row>
    <row r="52" spans="1:13" s="56" customFormat="1" ht="13.5" x14ac:dyDescent="0.3">
      <c r="A52" s="131"/>
      <c r="B52" s="349" t="s">
        <v>39</v>
      </c>
      <c r="C52" s="291">
        <v>788</v>
      </c>
      <c r="D52" s="291">
        <v>767.83922732159999</v>
      </c>
      <c r="E52" s="291">
        <v>764.35675509999999</v>
      </c>
      <c r="F52" s="291">
        <v>772.96447730880016</v>
      </c>
      <c r="G52" s="242" t="s">
        <v>40</v>
      </c>
      <c r="H52" s="131"/>
      <c r="I52" s="131"/>
      <c r="J52" s="131"/>
      <c r="K52" s="131"/>
      <c r="L52" s="131"/>
      <c r="M52" s="131"/>
    </row>
    <row r="53" spans="1:13" s="56" customFormat="1" ht="13.5" x14ac:dyDescent="0.3">
      <c r="A53" s="131"/>
      <c r="B53" s="349" t="s">
        <v>41</v>
      </c>
      <c r="C53" s="291">
        <v>21926</v>
      </c>
      <c r="D53" s="291">
        <v>19837.137969835199</v>
      </c>
      <c r="E53" s="291">
        <v>21088.332269999999</v>
      </c>
      <c r="F53" s="291">
        <v>22136.273820424511</v>
      </c>
      <c r="G53" s="242">
        <v>15698</v>
      </c>
      <c r="H53" s="131"/>
      <c r="I53" s="131"/>
      <c r="J53" s="131"/>
      <c r="K53" s="131"/>
      <c r="L53" s="131"/>
      <c r="M53" s="131"/>
    </row>
    <row r="54" spans="1:13" s="56" customFormat="1" ht="13.5" x14ac:dyDescent="0.3">
      <c r="A54" s="131"/>
      <c r="B54" s="349" t="s">
        <v>42</v>
      </c>
      <c r="C54" s="291">
        <v>22111.494999999999</v>
      </c>
      <c r="D54" s="291">
        <v>22350.186249999999</v>
      </c>
      <c r="E54" s="291">
        <v>21840.282449999999</v>
      </c>
      <c r="F54" s="291">
        <v>22513.05</v>
      </c>
      <c r="G54" s="242">
        <v>6674.78</v>
      </c>
      <c r="H54" s="578"/>
      <c r="I54" s="131"/>
      <c r="J54" s="131"/>
      <c r="K54" s="131"/>
      <c r="L54" s="131"/>
      <c r="M54" s="131"/>
    </row>
    <row r="55" spans="1:13" s="56" customFormat="1" ht="13.5" x14ac:dyDescent="0.3">
      <c r="A55" s="131"/>
      <c r="B55" s="349" t="s">
        <v>43</v>
      </c>
      <c r="C55" s="291">
        <v>185073</v>
      </c>
      <c r="D55" s="291">
        <v>175124.08299496301</v>
      </c>
      <c r="E55" s="291">
        <v>235059.05429999999</v>
      </c>
      <c r="F55" s="291">
        <v>204127.75678181031</v>
      </c>
      <c r="G55" s="242">
        <v>207312</v>
      </c>
      <c r="H55" s="131"/>
      <c r="I55" s="131"/>
      <c r="J55" s="131"/>
      <c r="K55" s="131"/>
      <c r="L55" s="131"/>
      <c r="M55" s="131"/>
    </row>
    <row r="56" spans="1:13" s="56" customFormat="1" ht="13.5" x14ac:dyDescent="0.3">
      <c r="A56" s="131"/>
      <c r="B56" s="349" t="s">
        <v>44</v>
      </c>
      <c r="C56" s="291">
        <v>5497</v>
      </c>
      <c r="D56" s="291">
        <v>5379.8105784527997</v>
      </c>
      <c r="E56" s="291">
        <v>5448.7265719999996</v>
      </c>
      <c r="F56" s="291">
        <v>4906.9195909776008</v>
      </c>
      <c r="G56" s="242" t="s">
        <v>40</v>
      </c>
      <c r="H56" s="578"/>
      <c r="I56" s="131"/>
      <c r="J56" s="131"/>
      <c r="K56" s="131"/>
      <c r="L56" s="131"/>
      <c r="M56" s="131"/>
    </row>
    <row r="57" spans="1:13" s="56" customFormat="1" ht="13.5" x14ac:dyDescent="0.3">
      <c r="A57" s="131"/>
      <c r="B57" s="349" t="s">
        <v>1183</v>
      </c>
      <c r="C57" s="291">
        <v>0</v>
      </c>
      <c r="D57" s="291">
        <v>0</v>
      </c>
      <c r="E57" s="291">
        <v>0</v>
      </c>
      <c r="F57" s="291">
        <v>0</v>
      </c>
      <c r="G57" s="242">
        <v>0</v>
      </c>
      <c r="H57" s="578"/>
      <c r="I57" s="131"/>
      <c r="J57" s="131"/>
      <c r="K57" s="131"/>
      <c r="L57" s="131"/>
      <c r="M57" s="131"/>
    </row>
    <row r="58" spans="1:13" s="56" customFormat="1" ht="13.5" x14ac:dyDescent="0.3">
      <c r="A58" s="131"/>
      <c r="B58" s="349" t="s">
        <v>46</v>
      </c>
      <c r="C58" s="291">
        <v>658.64397122809999</v>
      </c>
      <c r="D58" s="291">
        <v>740.5616627695</v>
      </c>
      <c r="E58" s="291">
        <v>507.54734070000001</v>
      </c>
      <c r="F58" s="291">
        <v>447.25060000000002</v>
      </c>
      <c r="G58" s="242">
        <v>286.29592000000002</v>
      </c>
      <c r="H58" s="578"/>
      <c r="I58" s="131"/>
      <c r="J58" s="131"/>
      <c r="K58" s="131"/>
      <c r="L58" s="131"/>
      <c r="M58" s="131"/>
    </row>
    <row r="59" spans="1:13" s="56" customFormat="1" ht="13.5" x14ac:dyDescent="0.3">
      <c r="A59" s="131"/>
      <c r="B59" s="349" t="s">
        <v>47</v>
      </c>
      <c r="C59" s="292">
        <v>37141</v>
      </c>
      <c r="D59" s="292">
        <v>35111.667460665602</v>
      </c>
      <c r="E59" s="292">
        <v>18843.301510000001</v>
      </c>
      <c r="F59" s="292">
        <v>13077.918000000001</v>
      </c>
      <c r="G59" s="293">
        <v>18292.662864000002</v>
      </c>
      <c r="H59" s="131"/>
      <c r="I59" s="131"/>
      <c r="J59" s="131"/>
      <c r="K59" s="131"/>
      <c r="L59" s="131"/>
      <c r="M59" s="131"/>
    </row>
    <row r="60" spans="1:13" s="56" customFormat="1" ht="13.5" x14ac:dyDescent="0.3">
      <c r="A60" s="131"/>
      <c r="B60" s="92" t="s">
        <v>766</v>
      </c>
      <c r="C60" s="294">
        <f>SUM(C51:C59)</f>
        <v>366260.12497122813</v>
      </c>
      <c r="D60" s="294">
        <f>SUM(D51:D59)</f>
        <v>341298.2861440077</v>
      </c>
      <c r="E60" s="294">
        <f>SUM(E51:E59)</f>
        <v>389827.35119780002</v>
      </c>
      <c r="F60" s="294">
        <f>SUM(F51:F59)</f>
        <v>337939.88327052124</v>
      </c>
      <c r="G60" s="295">
        <f>SUM(G51:G59)</f>
        <v>344011.73878400004</v>
      </c>
      <c r="H60" s="579"/>
      <c r="I60" s="131"/>
      <c r="J60" s="131"/>
      <c r="K60" s="131"/>
      <c r="L60" s="131"/>
      <c r="M60" s="131"/>
    </row>
    <row r="61" spans="1:13" s="56" customFormat="1" ht="5.0999999999999996" customHeight="1" x14ac:dyDescent="0.3">
      <c r="A61" s="131"/>
      <c r="B61" s="520"/>
      <c r="C61" s="298"/>
      <c r="D61" s="298"/>
      <c r="E61" s="298"/>
      <c r="F61" s="298"/>
      <c r="G61" s="299"/>
      <c r="I61" s="131"/>
      <c r="J61" s="131"/>
      <c r="K61" s="131"/>
      <c r="L61" s="131"/>
      <c r="M61" s="131"/>
    </row>
    <row r="62" spans="1:13" s="56" customFormat="1" ht="13.5" x14ac:dyDescent="0.3">
      <c r="A62" s="131"/>
      <c r="B62" s="92" t="s">
        <v>1115</v>
      </c>
      <c r="C62" s="294">
        <v>0</v>
      </c>
      <c r="D62" s="294">
        <v>0</v>
      </c>
      <c r="E62" s="294">
        <v>0</v>
      </c>
      <c r="F62" s="294">
        <v>0</v>
      </c>
      <c r="G62" s="295">
        <v>0</v>
      </c>
      <c r="H62" s="300"/>
      <c r="I62" s="131"/>
      <c r="J62" s="131"/>
      <c r="K62" s="131"/>
      <c r="L62" s="131"/>
      <c r="M62" s="131"/>
    </row>
    <row r="63" spans="1:13" s="56" customFormat="1" ht="5.0999999999999996" customHeight="1" x14ac:dyDescent="0.3">
      <c r="A63" s="131"/>
      <c r="B63" s="520"/>
      <c r="C63" s="296"/>
      <c r="D63" s="296"/>
      <c r="E63" s="296"/>
      <c r="F63" s="296"/>
      <c r="G63" s="297"/>
      <c r="H63" s="131"/>
      <c r="I63" s="131"/>
      <c r="J63" s="131"/>
      <c r="K63" s="131"/>
      <c r="L63" s="131"/>
      <c r="M63" s="131"/>
    </row>
    <row r="64" spans="1:13" s="56" customFormat="1" ht="13.5" x14ac:dyDescent="0.3">
      <c r="A64" s="131"/>
      <c r="B64" s="521" t="s">
        <v>725</v>
      </c>
      <c r="C64" s="294">
        <f>C48+C60+C62</f>
        <v>4201060.7594431033</v>
      </c>
      <c r="D64" s="294">
        <f>D48+D60+D62</f>
        <v>3691116.611238745</v>
      </c>
      <c r="E64" s="294">
        <f>E48+E60+E62</f>
        <v>3164820.8968148003</v>
      </c>
      <c r="F64" s="294">
        <f>F48+F60+F62</f>
        <v>3043071.9901829199</v>
      </c>
      <c r="G64" s="295">
        <f>G48+G60+G62</f>
        <v>2885924.8484169841</v>
      </c>
      <c r="H64" s="580"/>
      <c r="I64" s="131"/>
      <c r="J64" s="131"/>
      <c r="K64" s="131"/>
      <c r="L64" s="131"/>
      <c r="M64" s="131"/>
    </row>
    <row r="65" spans="1:13" s="56" customFormat="1" ht="13.5" x14ac:dyDescent="0.3">
      <c r="A65" s="131"/>
      <c r="B65" s="366"/>
      <c r="C65" s="292"/>
      <c r="D65" s="292"/>
      <c r="E65" s="292"/>
      <c r="F65" s="292"/>
      <c r="G65" s="293"/>
      <c r="H65" s="131"/>
      <c r="I65" s="131"/>
      <c r="J65" s="131"/>
      <c r="K65" s="131"/>
      <c r="L65" s="131"/>
      <c r="M65" s="131"/>
    </row>
    <row r="66" spans="1:13" s="56" customFormat="1" ht="13.5" x14ac:dyDescent="0.3">
      <c r="A66" s="131"/>
      <c r="B66" s="359" t="s">
        <v>1126</v>
      </c>
      <c r="C66" s="512"/>
      <c r="D66" s="512"/>
      <c r="E66" s="512"/>
      <c r="F66" s="512"/>
      <c r="G66" s="513"/>
      <c r="H66" s="125"/>
      <c r="I66" s="518"/>
      <c r="J66" s="131"/>
      <c r="K66" s="131"/>
      <c r="L66" s="131"/>
      <c r="M66" s="131"/>
    </row>
    <row r="67" spans="1:13" s="56" customFormat="1" ht="13.5" x14ac:dyDescent="0.3">
      <c r="A67" s="131"/>
      <c r="B67" s="520" t="s">
        <v>1127</v>
      </c>
      <c r="C67" s="291">
        <f>+C48+C18</f>
        <v>5607109.0192273147</v>
      </c>
      <c r="D67" s="291">
        <f>+D48+D18</f>
        <v>5113225.6238649376</v>
      </c>
      <c r="E67" s="291">
        <f>+E48+E18</f>
        <v>4824713.7498113438</v>
      </c>
      <c r="F67" s="291">
        <f>+F48+F18</f>
        <v>4950131.4696103055</v>
      </c>
      <c r="G67" s="242">
        <f>+G48+G18</f>
        <v>4468290.8568176776</v>
      </c>
      <c r="H67" s="421"/>
      <c r="I67" s="421"/>
      <c r="J67" s="131"/>
      <c r="K67" s="131"/>
      <c r="L67" s="131"/>
      <c r="M67" s="131"/>
    </row>
    <row r="68" spans="1:13" s="56" customFormat="1" ht="13.5" x14ac:dyDescent="0.3">
      <c r="A68" s="131"/>
      <c r="B68" s="520" t="s">
        <v>1128</v>
      </c>
      <c r="C68" s="291">
        <f>C30+C60</f>
        <v>612101.71442127042</v>
      </c>
      <c r="D68" s="291">
        <f>D30+D60</f>
        <v>585687.63943959202</v>
      </c>
      <c r="E68" s="291">
        <f>E30+E60</f>
        <v>649480.82750023238</v>
      </c>
      <c r="F68" s="291">
        <f>F30+F60</f>
        <v>606299.62213368923</v>
      </c>
      <c r="G68" s="242">
        <f>G30+G60</f>
        <v>612589.14522827673</v>
      </c>
      <c r="H68" s="301"/>
      <c r="I68" s="421"/>
      <c r="J68" s="131"/>
      <c r="K68" s="131"/>
      <c r="L68" s="131"/>
      <c r="M68" s="131"/>
    </row>
    <row r="69" spans="1:13" s="56" customFormat="1" ht="13.5" x14ac:dyDescent="0.3">
      <c r="A69" s="131"/>
      <c r="B69" s="520" t="s">
        <v>1129</v>
      </c>
      <c r="C69" s="292">
        <f>C32+C62</f>
        <v>2775114</v>
      </c>
      <c r="D69" s="292">
        <f>D32+D62</f>
        <v>2257149.1929172734</v>
      </c>
      <c r="E69" s="292">
        <f>E32+E62</f>
        <v>2651587.2895859582</v>
      </c>
      <c r="F69" s="292">
        <f>F32+F62</f>
        <v>2212265.3100425256</v>
      </c>
      <c r="G69" s="293">
        <f>G32+G62</f>
        <v>2034938.7278633281</v>
      </c>
      <c r="H69" s="125"/>
      <c r="I69" s="137"/>
      <c r="J69" s="131"/>
      <c r="K69" s="131"/>
      <c r="L69" s="131"/>
      <c r="M69" s="131"/>
    </row>
    <row r="70" spans="1:13" s="56" customFormat="1" ht="13.5" x14ac:dyDescent="0.3">
      <c r="A70" s="131"/>
      <c r="B70" s="521" t="s">
        <v>726</v>
      </c>
      <c r="C70" s="294">
        <f>+C67+C68+C69</f>
        <v>8994324.7336485852</v>
      </c>
      <c r="D70" s="294">
        <f>+D67+D68+D69</f>
        <v>7956062.4562218031</v>
      </c>
      <c r="E70" s="294">
        <f>+E67+E68+E69</f>
        <v>8125781.8668975346</v>
      </c>
      <c r="F70" s="294">
        <f>+F67+F68+F69</f>
        <v>7768696.4017865201</v>
      </c>
      <c r="G70" s="295">
        <f>+G67+G68+G69</f>
        <v>7115818.7299092822</v>
      </c>
      <c r="H70" s="137"/>
      <c r="I70" s="131"/>
      <c r="J70" s="131"/>
      <c r="K70" s="131"/>
      <c r="L70" s="131"/>
      <c r="M70" s="131"/>
    </row>
    <row r="71" spans="1:13" s="56" customFormat="1" ht="13.5" x14ac:dyDescent="0.3">
      <c r="A71" s="131"/>
      <c r="B71" s="366"/>
      <c r="C71" s="292"/>
      <c r="D71" s="292"/>
      <c r="E71" s="292"/>
      <c r="F71" s="292"/>
      <c r="G71" s="293"/>
      <c r="H71" s="131"/>
      <c r="I71" s="131"/>
      <c r="J71" s="131"/>
      <c r="K71" s="131"/>
      <c r="L71" s="131"/>
      <c r="M71" s="131"/>
    </row>
    <row r="72" spans="1:13" s="56" customFormat="1" ht="13.5" x14ac:dyDescent="0.3">
      <c r="A72" s="131"/>
      <c r="B72" s="8" t="s">
        <v>1186</v>
      </c>
      <c r="C72" s="512"/>
      <c r="D72" s="512"/>
      <c r="E72" s="512"/>
      <c r="F72" s="512"/>
      <c r="G72" s="513"/>
      <c r="H72" s="125"/>
      <c r="I72" s="131"/>
      <c r="J72" s="131"/>
      <c r="K72" s="131"/>
      <c r="L72" s="131"/>
      <c r="M72" s="131"/>
    </row>
    <row r="73" spans="1:13" s="56" customFormat="1" ht="13.5" x14ac:dyDescent="0.3">
      <c r="A73" s="131"/>
      <c r="B73" s="521" t="s">
        <v>727</v>
      </c>
      <c r="C73" s="522">
        <v>618819</v>
      </c>
      <c r="D73" s="522">
        <v>706214</v>
      </c>
      <c r="E73" s="522">
        <v>750332</v>
      </c>
      <c r="F73" s="522">
        <v>692336</v>
      </c>
      <c r="G73" s="523">
        <v>1729251</v>
      </c>
      <c r="H73" s="125"/>
      <c r="I73" s="131"/>
      <c r="J73" s="131"/>
      <c r="K73" s="131"/>
      <c r="L73" s="131"/>
      <c r="M73" s="131"/>
    </row>
    <row r="74" spans="1:13" s="54" customFormat="1" ht="8.1" customHeight="1" x14ac:dyDescent="0.3">
      <c r="A74" s="14"/>
      <c r="B74" s="336"/>
      <c r="C74" s="337"/>
      <c r="D74" s="337"/>
      <c r="E74" s="337"/>
      <c r="F74" s="337"/>
      <c r="G74" s="337"/>
      <c r="H74" s="14"/>
      <c r="I74" s="14"/>
      <c r="J74" s="14"/>
      <c r="K74" s="14"/>
      <c r="L74" s="14"/>
      <c r="M74" s="14"/>
    </row>
    <row r="75" spans="1:13" s="13" customFormat="1" ht="13.5" x14ac:dyDescent="0.3">
      <c r="A75" s="264"/>
      <c r="B75" s="585" t="s">
        <v>1187</v>
      </c>
      <c r="C75" s="585"/>
      <c r="D75" s="585"/>
      <c r="E75" s="585"/>
      <c r="F75" s="585"/>
      <c r="G75" s="585"/>
      <c r="H75" s="125"/>
      <c r="I75" s="263"/>
      <c r="J75" s="263"/>
      <c r="K75" s="263"/>
      <c r="L75" s="263"/>
      <c r="M75" s="263"/>
    </row>
    <row r="76" spans="1:13" s="13" customFormat="1" ht="37.9" customHeight="1" x14ac:dyDescent="0.25">
      <c r="A76" s="264"/>
      <c r="B76" s="586" t="s">
        <v>1192</v>
      </c>
      <c r="C76" s="586"/>
      <c r="D76" s="586"/>
      <c r="E76" s="586"/>
      <c r="F76" s="586"/>
      <c r="G76" s="586"/>
      <c r="H76" s="515"/>
      <c r="I76" s="263"/>
      <c r="J76" s="263"/>
      <c r="K76" s="263"/>
      <c r="L76" s="263"/>
      <c r="M76" s="263"/>
    </row>
    <row r="77" spans="1:13" s="13" customFormat="1" ht="24.75" customHeight="1" x14ac:dyDescent="0.25">
      <c r="A77" s="264"/>
      <c r="B77" s="587" t="s">
        <v>1190</v>
      </c>
      <c r="C77" s="587"/>
      <c r="D77" s="587"/>
      <c r="E77" s="587"/>
      <c r="F77" s="587"/>
      <c r="G77" s="587"/>
      <c r="H77" s="266"/>
      <c r="I77" s="263"/>
      <c r="J77" s="263"/>
      <c r="K77" s="263"/>
      <c r="L77" s="263"/>
      <c r="M77" s="263"/>
    </row>
    <row r="78" spans="1:13" s="13" customFormat="1" ht="36" customHeight="1" x14ac:dyDescent="0.25">
      <c r="A78" s="264"/>
      <c r="B78" s="586" t="s">
        <v>1116</v>
      </c>
      <c r="C78" s="586"/>
      <c r="D78" s="586"/>
      <c r="E78" s="586"/>
      <c r="F78" s="586"/>
      <c r="G78" s="586"/>
      <c r="H78" s="515"/>
      <c r="I78" s="263"/>
      <c r="J78" s="263"/>
      <c r="K78" s="263"/>
      <c r="L78" s="263"/>
      <c r="M78" s="263"/>
    </row>
    <row r="79" spans="1:13" s="13" customFormat="1" ht="12" customHeight="1" x14ac:dyDescent="0.25">
      <c r="A79" s="264"/>
      <c r="B79" s="586" t="s">
        <v>1184</v>
      </c>
      <c r="C79" s="586"/>
      <c r="D79" s="586"/>
      <c r="E79" s="586"/>
      <c r="F79" s="586"/>
      <c r="G79" s="586"/>
      <c r="H79" s="515"/>
      <c r="I79" s="263"/>
      <c r="J79" s="263"/>
      <c r="K79" s="263"/>
      <c r="L79" s="263"/>
      <c r="M79" s="263"/>
    </row>
    <row r="80" spans="1:13" s="13" customFormat="1" ht="42.6" customHeight="1" x14ac:dyDescent="0.25">
      <c r="A80" s="264"/>
      <c r="B80" s="586" t="s">
        <v>1185</v>
      </c>
      <c r="C80" s="586"/>
      <c r="D80" s="586"/>
      <c r="E80" s="586"/>
      <c r="F80" s="586"/>
      <c r="G80" s="586"/>
      <c r="H80" s="515"/>
      <c r="I80" s="263"/>
      <c r="J80" s="263"/>
      <c r="K80" s="263"/>
      <c r="L80" s="263"/>
      <c r="M80" s="263"/>
    </row>
    <row r="81" spans="1:13" s="54" customFormat="1" ht="36.6" customHeight="1" x14ac:dyDescent="0.3">
      <c r="A81" s="338"/>
      <c r="B81" s="586" t="s">
        <v>1189</v>
      </c>
      <c r="C81" s="586"/>
      <c r="D81" s="586"/>
      <c r="E81" s="586"/>
      <c r="F81" s="586"/>
      <c r="G81" s="586"/>
      <c r="H81" s="515"/>
      <c r="I81" s="14"/>
      <c r="J81" s="14"/>
      <c r="K81" s="14"/>
      <c r="L81" s="14"/>
      <c r="M81" s="14"/>
    </row>
    <row r="82" spans="1:13" x14ac:dyDescent="0.3">
      <c r="A82" s="14"/>
      <c r="B82" s="44"/>
      <c r="C82" s="524"/>
      <c r="D82" s="524"/>
      <c r="E82" s="524"/>
      <c r="F82" s="524"/>
      <c r="G82" s="524"/>
      <c r="H82" s="9"/>
      <c r="I82" s="9"/>
      <c r="J82" s="9"/>
      <c r="K82" s="9"/>
      <c r="L82" s="9"/>
      <c r="M82" s="9"/>
    </row>
    <row r="83" spans="1:13" x14ac:dyDescent="0.3">
      <c r="A83" s="14"/>
      <c r="B83" s="46"/>
      <c r="C83" s="42"/>
      <c r="D83" s="42"/>
      <c r="E83" s="42"/>
      <c r="F83" s="42"/>
      <c r="G83" s="42"/>
      <c r="H83" s="9"/>
      <c r="I83" s="9"/>
      <c r="J83" s="9"/>
      <c r="K83" s="9"/>
      <c r="L83" s="9"/>
      <c r="M83" s="9"/>
    </row>
    <row r="84" spans="1:13" x14ac:dyDescent="0.3">
      <c r="A84" s="14"/>
      <c r="B84" s="14"/>
      <c r="C84" s="42"/>
      <c r="D84" s="42"/>
      <c r="E84" s="42"/>
      <c r="F84" s="42"/>
      <c r="G84" s="42"/>
      <c r="H84" s="9"/>
      <c r="I84" s="9"/>
      <c r="J84" s="9"/>
      <c r="K84" s="9"/>
      <c r="L84" s="9"/>
      <c r="M84" s="9"/>
    </row>
    <row r="85" spans="1:13" x14ac:dyDescent="0.3">
      <c r="A85" s="14"/>
      <c r="B85" s="14"/>
      <c r="C85" s="42"/>
      <c r="D85" s="42"/>
      <c r="E85" s="42"/>
      <c r="F85" s="42"/>
      <c r="G85" s="42"/>
      <c r="H85" s="9"/>
      <c r="I85" s="9"/>
      <c r="J85" s="9"/>
      <c r="K85" s="9"/>
      <c r="L85" s="9"/>
      <c r="M85" s="9"/>
    </row>
    <row r="86" spans="1:13" x14ac:dyDescent="0.3">
      <c r="A86" s="14"/>
      <c r="B86" s="14"/>
      <c r="C86" s="42"/>
      <c r="D86" s="42"/>
      <c r="E86" s="42"/>
      <c r="F86" s="42"/>
      <c r="G86" s="42"/>
      <c r="H86" s="9"/>
      <c r="I86" s="9"/>
      <c r="J86" s="9"/>
      <c r="K86" s="9"/>
      <c r="L86" s="9"/>
      <c r="M86" s="9"/>
    </row>
    <row r="87" spans="1:13" x14ac:dyDescent="0.3">
      <c r="A87" s="14"/>
      <c r="B87" s="14"/>
      <c r="C87" s="42"/>
      <c r="D87" s="42"/>
      <c r="E87" s="42"/>
      <c r="F87" s="42"/>
      <c r="G87" s="42"/>
      <c r="H87" s="9"/>
      <c r="I87" s="9"/>
      <c r="J87" s="9"/>
      <c r="K87" s="9"/>
      <c r="L87" s="9"/>
      <c r="M87" s="9"/>
    </row>
    <row r="88" spans="1:13" x14ac:dyDescent="0.3">
      <c r="A88" s="14"/>
      <c r="B88" s="14"/>
      <c r="C88" s="42"/>
      <c r="D88" s="42"/>
      <c r="E88" s="42"/>
      <c r="F88" s="42"/>
      <c r="G88" s="42"/>
      <c r="H88" s="9"/>
      <c r="I88" s="9"/>
      <c r="J88" s="9"/>
      <c r="K88" s="9"/>
      <c r="L88" s="9"/>
      <c r="M88" s="9"/>
    </row>
    <row r="89" spans="1:13" x14ac:dyDescent="0.3">
      <c r="A89" s="14"/>
      <c r="B89" s="14"/>
      <c r="C89" s="42"/>
      <c r="D89" s="42"/>
      <c r="E89" s="42"/>
      <c r="F89" s="42"/>
      <c r="G89" s="42"/>
      <c r="H89" s="9"/>
      <c r="I89" s="9"/>
      <c r="J89" s="9"/>
      <c r="K89" s="9"/>
      <c r="L89" s="9"/>
      <c r="M89" s="9"/>
    </row>
    <row r="90" spans="1:13" x14ac:dyDescent="0.3">
      <c r="A90" s="14"/>
      <c r="B90" s="14"/>
      <c r="C90" s="42"/>
      <c r="D90" s="42"/>
      <c r="E90" s="42"/>
      <c r="F90" s="42"/>
      <c r="G90" s="42"/>
      <c r="H90" s="9"/>
      <c r="I90" s="9"/>
      <c r="J90" s="9"/>
      <c r="K90" s="9"/>
      <c r="L90" s="9"/>
      <c r="M90" s="9"/>
    </row>
    <row r="91" spans="1:13" x14ac:dyDescent="0.3">
      <c r="A91" s="14"/>
      <c r="B91" s="14"/>
      <c r="C91" s="42"/>
      <c r="D91" s="42"/>
      <c r="E91" s="42"/>
      <c r="F91" s="42"/>
      <c r="G91" s="42"/>
      <c r="H91" s="9"/>
      <c r="I91" s="9"/>
      <c r="J91" s="9"/>
      <c r="K91" s="9"/>
      <c r="L91" s="9"/>
      <c r="M91" s="9"/>
    </row>
    <row r="92" spans="1:13" x14ac:dyDescent="0.3">
      <c r="A92" s="14"/>
      <c r="B92" s="14"/>
      <c r="C92" s="42"/>
      <c r="D92" s="42"/>
      <c r="E92" s="42"/>
      <c r="F92" s="42"/>
      <c r="G92" s="42"/>
      <c r="H92" s="9"/>
      <c r="I92" s="9"/>
      <c r="J92" s="9"/>
      <c r="K92" s="9"/>
      <c r="L92" s="9"/>
      <c r="M92" s="9"/>
    </row>
    <row r="93" spans="1:13" x14ac:dyDescent="0.3">
      <c r="A93" s="14"/>
      <c r="B93" s="14"/>
      <c r="C93" s="42"/>
      <c r="D93" s="42"/>
      <c r="E93" s="42"/>
      <c r="F93" s="42"/>
      <c r="G93" s="42"/>
      <c r="H93" s="9"/>
      <c r="I93" s="9"/>
      <c r="J93" s="9"/>
      <c r="K93" s="9"/>
      <c r="L93" s="9"/>
      <c r="M93" s="9"/>
    </row>
    <row r="94" spans="1:13" x14ac:dyDescent="0.3">
      <c r="A94" s="14"/>
      <c r="B94" s="14"/>
      <c r="C94" s="42"/>
      <c r="D94" s="42"/>
      <c r="E94" s="42"/>
      <c r="F94" s="42"/>
      <c r="G94" s="42"/>
      <c r="H94" s="9"/>
      <c r="I94" s="9"/>
      <c r="J94" s="9"/>
      <c r="K94" s="9"/>
      <c r="L94" s="9"/>
      <c r="M94" s="9"/>
    </row>
    <row r="95" spans="1:13" x14ac:dyDescent="0.3">
      <c r="A95" s="14"/>
      <c r="B95" s="14"/>
      <c r="C95" s="42"/>
      <c r="D95" s="42"/>
      <c r="E95" s="42"/>
      <c r="F95" s="42"/>
      <c r="G95" s="42"/>
      <c r="H95" s="9"/>
      <c r="I95" s="9"/>
      <c r="J95" s="9"/>
      <c r="K95" s="9"/>
      <c r="L95" s="9"/>
      <c r="M95" s="9"/>
    </row>
    <row r="96" spans="1:13" x14ac:dyDescent="0.3">
      <c r="A96" s="14"/>
      <c r="B96" s="14"/>
      <c r="C96" s="42"/>
      <c r="D96" s="42"/>
      <c r="E96" s="42"/>
      <c r="F96" s="42"/>
      <c r="G96" s="42"/>
      <c r="H96" s="9"/>
      <c r="I96" s="9"/>
      <c r="J96" s="9"/>
      <c r="K96" s="9"/>
      <c r="L96" s="9"/>
      <c r="M96" s="9"/>
    </row>
    <row r="97" spans="1:13" x14ac:dyDescent="0.3">
      <c r="A97" s="14"/>
      <c r="B97" s="14"/>
      <c r="C97" s="42"/>
      <c r="D97" s="42"/>
      <c r="E97" s="42"/>
      <c r="F97" s="42"/>
      <c r="G97" s="42"/>
      <c r="H97" s="9"/>
      <c r="I97" s="9"/>
      <c r="J97" s="9"/>
      <c r="K97" s="9"/>
      <c r="L97" s="9"/>
      <c r="M97" s="9"/>
    </row>
    <row r="98" spans="1:13" x14ac:dyDescent="0.3">
      <c r="A98" s="14"/>
      <c r="B98" s="14"/>
      <c r="C98" s="42"/>
      <c r="D98" s="42"/>
      <c r="E98" s="42"/>
      <c r="F98" s="42"/>
      <c r="G98" s="42"/>
      <c r="H98" s="9"/>
      <c r="I98" s="9"/>
      <c r="J98" s="9"/>
      <c r="K98" s="9"/>
      <c r="L98" s="9"/>
      <c r="M98" s="9"/>
    </row>
    <row r="99" spans="1:13" x14ac:dyDescent="0.3">
      <c r="A99" s="14"/>
      <c r="B99" s="14"/>
      <c r="C99" s="42"/>
      <c r="D99" s="42"/>
      <c r="E99" s="42"/>
      <c r="F99" s="42"/>
      <c r="G99" s="42"/>
      <c r="H99" s="9"/>
      <c r="I99" s="9"/>
      <c r="J99" s="9"/>
      <c r="K99" s="9"/>
      <c r="L99" s="9"/>
      <c r="M99" s="9"/>
    </row>
    <row r="100" spans="1:13" x14ac:dyDescent="0.3">
      <c r="A100" s="14"/>
      <c r="B100" s="14"/>
      <c r="C100" s="42"/>
      <c r="D100" s="42"/>
      <c r="E100" s="42"/>
      <c r="F100" s="42"/>
      <c r="G100" s="42"/>
      <c r="H100" s="9"/>
      <c r="I100" s="9"/>
      <c r="J100" s="9"/>
      <c r="K100" s="9"/>
      <c r="L100" s="9"/>
      <c r="M100" s="9"/>
    </row>
    <row r="101" spans="1:13" x14ac:dyDescent="0.3">
      <c r="A101" s="14"/>
      <c r="B101" s="14"/>
      <c r="C101" s="42"/>
      <c r="D101" s="42"/>
      <c r="E101" s="42"/>
      <c r="F101" s="42"/>
      <c r="G101" s="42"/>
      <c r="H101" s="9"/>
      <c r="I101" s="9"/>
      <c r="J101" s="9"/>
      <c r="K101" s="9"/>
      <c r="L101" s="9"/>
      <c r="M101" s="9"/>
    </row>
    <row r="102" spans="1:13" x14ac:dyDescent="0.3">
      <c r="A102" s="14"/>
      <c r="B102" s="14"/>
      <c r="C102" s="42"/>
      <c r="D102" s="42"/>
      <c r="E102" s="42"/>
      <c r="F102" s="42"/>
      <c r="G102" s="42"/>
      <c r="H102" s="9"/>
      <c r="I102" s="9"/>
      <c r="J102" s="9"/>
      <c r="K102" s="9"/>
      <c r="L102" s="9"/>
      <c r="M102" s="9"/>
    </row>
    <row r="103" spans="1:13" x14ac:dyDescent="0.3">
      <c r="A103" s="14"/>
      <c r="B103" s="14"/>
      <c r="C103" s="42"/>
      <c r="D103" s="42"/>
      <c r="E103" s="42"/>
      <c r="F103" s="42"/>
      <c r="G103" s="42"/>
      <c r="H103" s="9"/>
      <c r="I103" s="9"/>
      <c r="J103" s="9"/>
      <c r="K103" s="9"/>
      <c r="L103" s="9"/>
      <c r="M103" s="9"/>
    </row>
    <row r="104" spans="1:13" x14ac:dyDescent="0.3">
      <c r="A104" s="14"/>
      <c r="B104" s="14"/>
      <c r="C104" s="42"/>
      <c r="D104" s="42"/>
      <c r="E104" s="42"/>
      <c r="F104" s="42"/>
      <c r="G104" s="42"/>
      <c r="H104" s="9"/>
      <c r="I104" s="9"/>
      <c r="J104" s="9"/>
      <c r="K104" s="9"/>
      <c r="L104" s="9"/>
      <c r="M104" s="9"/>
    </row>
    <row r="105" spans="1:13" x14ac:dyDescent="0.3">
      <c r="A105" s="14"/>
      <c r="B105" s="14"/>
      <c r="C105" s="42"/>
      <c r="D105" s="42"/>
      <c r="E105" s="42"/>
      <c r="F105" s="42"/>
      <c r="G105" s="42"/>
      <c r="H105" s="9"/>
      <c r="I105" s="9"/>
      <c r="J105" s="9"/>
      <c r="K105" s="9"/>
      <c r="L105" s="9"/>
      <c r="M105" s="9"/>
    </row>
    <row r="106" spans="1:13" x14ac:dyDescent="0.3">
      <c r="A106" s="14"/>
      <c r="B106" s="14"/>
      <c r="C106" s="42"/>
      <c r="D106" s="42"/>
      <c r="E106" s="42"/>
      <c r="F106" s="42"/>
      <c r="G106" s="42"/>
      <c r="H106" s="9"/>
      <c r="I106" s="9"/>
      <c r="J106" s="9"/>
      <c r="K106" s="9"/>
      <c r="L106" s="9"/>
      <c r="M106" s="9"/>
    </row>
    <row r="107" spans="1:13" x14ac:dyDescent="0.3">
      <c r="A107" s="14"/>
      <c r="B107" s="14"/>
      <c r="C107" s="42"/>
      <c r="D107" s="42"/>
      <c r="E107" s="42"/>
      <c r="F107" s="42"/>
      <c r="G107" s="42"/>
      <c r="H107" s="9"/>
      <c r="I107" s="9"/>
      <c r="J107" s="9"/>
      <c r="K107" s="9"/>
      <c r="L107" s="9"/>
      <c r="M107" s="9"/>
    </row>
    <row r="108" spans="1:13" x14ac:dyDescent="0.3">
      <c r="A108" s="14"/>
      <c r="B108" s="14"/>
      <c r="C108" s="42"/>
      <c r="D108" s="42"/>
      <c r="E108" s="42"/>
      <c r="F108" s="42"/>
      <c r="G108" s="42"/>
      <c r="H108" s="9"/>
      <c r="I108" s="9"/>
      <c r="J108" s="9"/>
      <c r="K108" s="9"/>
      <c r="L108" s="9"/>
      <c r="M108" s="9"/>
    </row>
    <row r="109" spans="1:13" x14ac:dyDescent="0.3">
      <c r="A109" s="14"/>
      <c r="B109" s="14"/>
      <c r="C109" s="42"/>
      <c r="D109" s="42"/>
      <c r="E109" s="42"/>
      <c r="F109" s="42"/>
      <c r="G109" s="42"/>
      <c r="H109" s="9"/>
      <c r="I109" s="9"/>
      <c r="J109" s="9"/>
      <c r="K109" s="9"/>
      <c r="L109" s="9"/>
      <c r="M109" s="9"/>
    </row>
    <row r="110" spans="1:13" x14ac:dyDescent="0.3">
      <c r="A110" s="14"/>
      <c r="B110" s="14"/>
      <c r="C110" s="42"/>
      <c r="D110" s="42"/>
      <c r="E110" s="42"/>
      <c r="F110" s="42"/>
      <c r="G110" s="42"/>
      <c r="H110" s="9"/>
      <c r="I110" s="9"/>
      <c r="J110" s="9"/>
      <c r="K110" s="9"/>
      <c r="L110" s="9"/>
      <c r="M110" s="9"/>
    </row>
    <row r="111" spans="1:13" x14ac:dyDescent="0.3">
      <c r="A111" s="14"/>
      <c r="B111" s="14"/>
      <c r="C111" s="42"/>
      <c r="D111" s="42"/>
      <c r="E111" s="42"/>
      <c r="F111" s="42"/>
      <c r="G111" s="42"/>
      <c r="H111" s="9"/>
      <c r="I111" s="9"/>
      <c r="J111" s="9"/>
      <c r="K111" s="9"/>
      <c r="L111" s="9"/>
      <c r="M111" s="9"/>
    </row>
    <row r="112" spans="1:13" x14ac:dyDescent="0.3">
      <c r="A112" s="14"/>
      <c r="B112" s="14"/>
      <c r="C112" s="42"/>
      <c r="D112" s="42"/>
      <c r="E112" s="42"/>
      <c r="F112" s="42"/>
      <c r="G112" s="42"/>
      <c r="H112" s="9"/>
      <c r="I112" s="9"/>
      <c r="J112" s="9"/>
      <c r="K112" s="9"/>
      <c r="L112" s="9"/>
      <c r="M112" s="9"/>
    </row>
    <row r="113" spans="1:13" x14ac:dyDescent="0.3">
      <c r="A113" s="14"/>
      <c r="B113" s="14"/>
      <c r="C113" s="42"/>
      <c r="D113" s="42"/>
      <c r="E113" s="42"/>
      <c r="F113" s="42"/>
      <c r="G113" s="42"/>
      <c r="H113" s="9"/>
      <c r="I113" s="9"/>
      <c r="J113" s="9"/>
      <c r="K113" s="9"/>
      <c r="L113" s="9"/>
      <c r="M113" s="9"/>
    </row>
    <row r="114" spans="1:13" x14ac:dyDescent="0.3">
      <c r="A114" s="14"/>
      <c r="B114" s="14"/>
      <c r="C114" s="42"/>
      <c r="D114" s="42"/>
      <c r="E114" s="42"/>
      <c r="F114" s="42"/>
      <c r="G114" s="42"/>
      <c r="H114" s="9"/>
      <c r="I114" s="9"/>
      <c r="J114" s="9"/>
      <c r="K114" s="9"/>
      <c r="L114" s="9"/>
      <c r="M114" s="9"/>
    </row>
    <row r="115" spans="1:13" x14ac:dyDescent="0.3">
      <c r="A115" s="14"/>
      <c r="B115" s="14"/>
      <c r="C115" s="42"/>
      <c r="D115" s="42"/>
      <c r="E115" s="42"/>
      <c r="F115" s="42"/>
      <c r="G115" s="42"/>
      <c r="H115" s="9"/>
      <c r="I115" s="9"/>
      <c r="J115" s="9"/>
      <c r="K115" s="9"/>
      <c r="L115" s="9"/>
      <c r="M115" s="9"/>
    </row>
    <row r="116" spans="1:13" x14ac:dyDescent="0.3">
      <c r="A116" s="14"/>
      <c r="B116" s="14"/>
      <c r="C116" s="42"/>
      <c r="D116" s="42"/>
      <c r="E116" s="42"/>
      <c r="F116" s="42"/>
      <c r="G116" s="42"/>
      <c r="H116" s="9"/>
      <c r="I116" s="9"/>
      <c r="J116" s="9"/>
      <c r="K116" s="9"/>
      <c r="L116" s="9"/>
      <c r="M116" s="9"/>
    </row>
    <row r="117" spans="1:13" x14ac:dyDescent="0.3">
      <c r="A117" s="14"/>
      <c r="B117" s="14"/>
      <c r="C117" s="42"/>
      <c r="D117" s="42"/>
      <c r="E117" s="42"/>
      <c r="F117" s="42"/>
      <c r="G117" s="42"/>
      <c r="H117" s="9"/>
      <c r="I117" s="9"/>
      <c r="J117" s="9"/>
      <c r="K117" s="9"/>
      <c r="L117" s="9"/>
      <c r="M117" s="9"/>
    </row>
    <row r="118" spans="1:13" x14ac:dyDescent="0.3">
      <c r="A118" s="14"/>
      <c r="B118" s="14"/>
      <c r="C118" s="42"/>
      <c r="D118" s="42"/>
      <c r="E118" s="42"/>
      <c r="F118" s="42"/>
      <c r="G118" s="42"/>
      <c r="H118" s="9"/>
      <c r="I118" s="9"/>
      <c r="J118" s="9"/>
      <c r="K118" s="9"/>
      <c r="L118" s="9"/>
      <c r="M118" s="9"/>
    </row>
    <row r="119" spans="1:13" x14ac:dyDescent="0.3">
      <c r="A119" s="14"/>
      <c r="B119" s="14"/>
      <c r="C119" s="42"/>
      <c r="D119" s="42"/>
      <c r="E119" s="42"/>
      <c r="F119" s="42"/>
      <c r="G119" s="42"/>
      <c r="H119" s="9"/>
      <c r="I119" s="9"/>
      <c r="J119" s="9"/>
      <c r="K119" s="9"/>
      <c r="L119" s="9"/>
      <c r="M119" s="9"/>
    </row>
    <row r="120" spans="1:13" x14ac:dyDescent="0.3">
      <c r="A120" s="14"/>
      <c r="B120" s="14"/>
      <c r="C120" s="42"/>
      <c r="D120" s="42"/>
      <c r="E120" s="42"/>
      <c r="F120" s="42"/>
      <c r="G120" s="42"/>
      <c r="H120" s="9"/>
      <c r="I120" s="9"/>
      <c r="J120" s="9"/>
      <c r="K120" s="9"/>
      <c r="L120" s="9"/>
      <c r="M120" s="9"/>
    </row>
    <row r="121" spans="1:13" x14ac:dyDescent="0.3">
      <c r="A121" s="14"/>
      <c r="B121" s="14"/>
      <c r="C121" s="42"/>
      <c r="D121" s="42"/>
      <c r="E121" s="42"/>
      <c r="F121" s="42"/>
      <c r="G121" s="42"/>
      <c r="H121" s="9"/>
      <c r="I121" s="9"/>
      <c r="J121" s="9"/>
      <c r="K121" s="9"/>
      <c r="L121" s="9"/>
      <c r="M121" s="9"/>
    </row>
    <row r="122" spans="1:13" x14ac:dyDescent="0.3">
      <c r="A122" s="14"/>
      <c r="B122" s="14"/>
      <c r="C122" s="42"/>
      <c r="D122" s="42"/>
      <c r="E122" s="42"/>
      <c r="F122" s="42"/>
      <c r="G122" s="42"/>
      <c r="H122" s="9"/>
      <c r="I122" s="9"/>
      <c r="J122" s="9"/>
      <c r="K122" s="9"/>
      <c r="L122" s="9"/>
      <c r="M122" s="9"/>
    </row>
    <row r="123" spans="1:13" x14ac:dyDescent="0.3">
      <c r="A123" s="14"/>
      <c r="B123" s="14"/>
      <c r="C123" s="42"/>
      <c r="D123" s="42"/>
      <c r="E123" s="42"/>
      <c r="F123" s="42"/>
      <c r="G123" s="42"/>
      <c r="H123" s="9"/>
      <c r="I123" s="9"/>
      <c r="J123" s="9"/>
      <c r="K123" s="9"/>
      <c r="L123" s="9"/>
      <c r="M123" s="9"/>
    </row>
    <row r="124" spans="1:13" x14ac:dyDescent="0.3">
      <c r="A124" s="14"/>
      <c r="B124" s="14"/>
      <c r="C124" s="42"/>
      <c r="D124" s="42"/>
      <c r="E124" s="42"/>
      <c r="F124" s="42"/>
      <c r="G124" s="42"/>
      <c r="H124" s="9"/>
      <c r="I124" s="9"/>
      <c r="J124" s="9"/>
      <c r="K124" s="9"/>
      <c r="L124" s="9"/>
      <c r="M124" s="9"/>
    </row>
    <row r="125" spans="1:13" x14ac:dyDescent="0.3">
      <c r="A125" s="14"/>
      <c r="B125" s="14"/>
      <c r="C125" s="42"/>
      <c r="D125" s="42"/>
      <c r="E125" s="42"/>
      <c r="F125" s="42"/>
      <c r="G125" s="42"/>
      <c r="H125" s="9"/>
      <c r="I125" s="9"/>
      <c r="J125" s="9"/>
      <c r="K125" s="9"/>
      <c r="L125" s="9"/>
      <c r="M125" s="9"/>
    </row>
    <row r="126" spans="1:13" x14ac:dyDescent="0.3">
      <c r="A126" s="14"/>
      <c r="B126" s="14"/>
      <c r="C126" s="42"/>
      <c r="D126" s="42"/>
      <c r="E126" s="42"/>
      <c r="F126" s="42"/>
      <c r="G126" s="42"/>
      <c r="H126" s="9"/>
      <c r="I126" s="9"/>
      <c r="J126" s="9"/>
      <c r="K126" s="9"/>
      <c r="L126" s="9"/>
      <c r="M126" s="9"/>
    </row>
    <row r="127" spans="1:13" x14ac:dyDescent="0.3">
      <c r="A127" s="14"/>
      <c r="B127" s="14"/>
      <c r="C127" s="42"/>
      <c r="D127" s="42"/>
      <c r="E127" s="42"/>
      <c r="F127" s="42"/>
      <c r="G127" s="42"/>
      <c r="H127" s="9"/>
      <c r="I127" s="9"/>
      <c r="J127" s="9"/>
      <c r="K127" s="9"/>
      <c r="L127" s="9"/>
      <c r="M127" s="9"/>
    </row>
    <row r="128" spans="1:13" x14ac:dyDescent="0.3">
      <c r="A128" s="14"/>
      <c r="B128" s="14"/>
      <c r="C128" s="42"/>
      <c r="D128" s="42"/>
      <c r="E128" s="42"/>
      <c r="F128" s="42"/>
      <c r="G128" s="42"/>
      <c r="H128" s="9"/>
      <c r="I128" s="9"/>
      <c r="J128" s="9"/>
      <c r="K128" s="9"/>
      <c r="L128" s="9"/>
      <c r="M128" s="9"/>
    </row>
    <row r="129" spans="1:13" x14ac:dyDescent="0.3">
      <c r="A129" s="14"/>
      <c r="B129" s="14"/>
      <c r="C129" s="42"/>
      <c r="D129" s="42"/>
      <c r="E129" s="42"/>
      <c r="F129" s="42"/>
      <c r="G129" s="42"/>
      <c r="H129" s="9"/>
      <c r="I129" s="9"/>
      <c r="J129" s="9"/>
      <c r="K129" s="9"/>
      <c r="L129" s="9"/>
      <c r="M129" s="9"/>
    </row>
    <row r="130" spans="1:13" x14ac:dyDescent="0.3">
      <c r="A130" s="14"/>
      <c r="B130" s="14"/>
      <c r="C130" s="42"/>
      <c r="D130" s="42"/>
      <c r="E130" s="42"/>
      <c r="F130" s="42"/>
      <c r="G130" s="42"/>
      <c r="H130" s="9"/>
      <c r="I130" s="9"/>
      <c r="J130" s="9"/>
      <c r="K130" s="9"/>
      <c r="L130" s="9"/>
      <c r="M130" s="9"/>
    </row>
    <row r="131" spans="1:13" x14ac:dyDescent="0.3">
      <c r="A131" s="14"/>
      <c r="B131" s="14"/>
      <c r="C131" s="42"/>
      <c r="D131" s="42"/>
      <c r="E131" s="42"/>
      <c r="F131" s="42"/>
      <c r="G131" s="42"/>
      <c r="H131" s="9"/>
      <c r="I131" s="9"/>
      <c r="J131" s="9"/>
      <c r="K131" s="9"/>
      <c r="L131" s="9"/>
      <c r="M131" s="9"/>
    </row>
    <row r="132" spans="1:13" x14ac:dyDescent="0.3">
      <c r="A132" s="14"/>
      <c r="B132" s="14"/>
      <c r="C132" s="42"/>
      <c r="D132" s="42"/>
      <c r="E132" s="42"/>
      <c r="F132" s="42"/>
      <c r="G132" s="42"/>
      <c r="H132" s="9"/>
      <c r="I132" s="9"/>
      <c r="J132" s="9"/>
      <c r="K132" s="9"/>
      <c r="L132" s="9"/>
      <c r="M132" s="9"/>
    </row>
    <row r="133" spans="1:13" x14ac:dyDescent="0.3">
      <c r="A133" s="14"/>
      <c r="B133" s="14"/>
      <c r="C133" s="42"/>
      <c r="D133" s="42"/>
      <c r="E133" s="42"/>
      <c r="F133" s="42"/>
      <c r="G133" s="42"/>
      <c r="H133" s="9"/>
      <c r="I133" s="9"/>
      <c r="J133" s="9"/>
      <c r="K133" s="9"/>
      <c r="L133" s="9"/>
      <c r="M133" s="9"/>
    </row>
    <row r="134" spans="1:13" x14ac:dyDescent="0.3">
      <c r="A134" s="14"/>
      <c r="B134" s="14"/>
      <c r="C134" s="42"/>
      <c r="D134" s="42"/>
      <c r="E134" s="42"/>
      <c r="F134" s="42"/>
      <c r="G134" s="42"/>
      <c r="H134" s="9"/>
      <c r="I134" s="9"/>
      <c r="J134" s="9"/>
      <c r="K134" s="9"/>
      <c r="L134" s="9"/>
      <c r="M134" s="9"/>
    </row>
    <row r="135" spans="1:13" x14ac:dyDescent="0.3">
      <c r="A135" s="14"/>
      <c r="B135" s="14"/>
      <c r="C135" s="42"/>
      <c r="D135" s="42"/>
      <c r="E135" s="42"/>
      <c r="F135" s="42"/>
      <c r="G135" s="42"/>
      <c r="H135" s="9"/>
      <c r="I135" s="9"/>
      <c r="J135" s="9"/>
      <c r="K135" s="9"/>
      <c r="L135" s="9"/>
      <c r="M135" s="9"/>
    </row>
    <row r="136" spans="1:13" x14ac:dyDescent="0.3">
      <c r="A136" s="14"/>
      <c r="B136" s="14"/>
      <c r="C136" s="42"/>
      <c r="D136" s="42"/>
      <c r="E136" s="42"/>
      <c r="F136" s="42"/>
      <c r="G136" s="42"/>
      <c r="H136" s="9"/>
      <c r="I136" s="9"/>
      <c r="J136" s="9"/>
      <c r="K136" s="9"/>
      <c r="L136" s="9"/>
      <c r="M136" s="9"/>
    </row>
    <row r="137" spans="1:13" x14ac:dyDescent="0.3">
      <c r="A137" s="14"/>
      <c r="B137" s="14"/>
      <c r="C137" s="42"/>
      <c r="D137" s="42"/>
      <c r="E137" s="42"/>
      <c r="F137" s="42"/>
      <c r="G137" s="42"/>
      <c r="H137" s="9"/>
      <c r="I137" s="9"/>
      <c r="J137" s="9"/>
      <c r="K137" s="9"/>
      <c r="L137" s="9"/>
      <c r="M137" s="9"/>
    </row>
    <row r="138" spans="1:13" x14ac:dyDescent="0.3">
      <c r="A138" s="14"/>
      <c r="B138" s="14"/>
      <c r="C138" s="42"/>
      <c r="D138" s="42"/>
      <c r="E138" s="42"/>
      <c r="F138" s="42"/>
      <c r="G138" s="42"/>
      <c r="H138" s="9"/>
      <c r="I138" s="9"/>
      <c r="J138" s="9"/>
      <c r="K138" s="9"/>
      <c r="L138" s="9"/>
      <c r="M138" s="9"/>
    </row>
    <row r="139" spans="1:13" x14ac:dyDescent="0.3">
      <c r="A139" s="14"/>
      <c r="B139" s="14"/>
      <c r="C139" s="42"/>
      <c r="D139" s="42"/>
      <c r="E139" s="42"/>
      <c r="F139" s="42"/>
      <c r="G139" s="42"/>
      <c r="H139" s="9"/>
      <c r="I139" s="9"/>
      <c r="J139" s="9"/>
      <c r="K139" s="9"/>
      <c r="L139" s="9"/>
      <c r="M139" s="9"/>
    </row>
    <row r="140" spans="1:13" x14ac:dyDescent="0.3">
      <c r="A140" s="14"/>
      <c r="B140" s="14"/>
      <c r="C140" s="42"/>
      <c r="D140" s="42"/>
      <c r="E140" s="42"/>
      <c r="F140" s="42"/>
      <c r="G140" s="42"/>
      <c r="H140" s="9"/>
      <c r="I140" s="9"/>
      <c r="J140" s="9"/>
      <c r="K140" s="9"/>
      <c r="L140" s="9"/>
      <c r="M140" s="9"/>
    </row>
    <row r="141" spans="1:13" x14ac:dyDescent="0.3">
      <c r="A141" s="14"/>
      <c r="B141" s="14"/>
      <c r="C141" s="42"/>
      <c r="D141" s="42"/>
      <c r="E141" s="42"/>
      <c r="F141" s="42"/>
      <c r="G141" s="42"/>
      <c r="H141" s="9"/>
      <c r="I141" s="9"/>
      <c r="J141" s="9"/>
      <c r="K141" s="9"/>
      <c r="L141" s="9"/>
      <c r="M141" s="9"/>
    </row>
    <row r="142" spans="1:13" x14ac:dyDescent="0.3">
      <c r="A142" s="14"/>
      <c r="B142" s="14"/>
      <c r="C142" s="42"/>
      <c r="D142" s="42"/>
      <c r="E142" s="42"/>
      <c r="F142" s="42"/>
      <c r="G142" s="42"/>
      <c r="H142" s="9"/>
      <c r="I142" s="9"/>
      <c r="J142" s="9"/>
      <c r="K142" s="9"/>
      <c r="L142" s="9"/>
      <c r="M142" s="9"/>
    </row>
    <row r="143" spans="1:13" x14ac:dyDescent="0.3">
      <c r="A143" s="14"/>
      <c r="B143" s="14"/>
      <c r="C143" s="42"/>
      <c r="D143" s="42"/>
      <c r="E143" s="42"/>
      <c r="F143" s="42"/>
      <c r="G143" s="42"/>
      <c r="H143" s="9"/>
      <c r="I143" s="9"/>
      <c r="J143" s="9"/>
      <c r="K143" s="9"/>
      <c r="L143" s="9"/>
      <c r="M143" s="9"/>
    </row>
    <row r="144" spans="1:13" x14ac:dyDescent="0.3">
      <c r="A144" s="14"/>
      <c r="B144" s="14"/>
      <c r="C144" s="42"/>
      <c r="D144" s="42"/>
      <c r="E144" s="42"/>
      <c r="F144" s="42"/>
      <c r="G144" s="42"/>
      <c r="H144" s="9"/>
      <c r="I144" s="9"/>
      <c r="J144" s="9"/>
      <c r="K144" s="9"/>
      <c r="L144" s="9"/>
      <c r="M144" s="9"/>
    </row>
    <row r="145" spans="1:13" x14ac:dyDescent="0.3">
      <c r="A145" s="14"/>
      <c r="B145" s="14"/>
      <c r="C145" s="42"/>
      <c r="D145" s="42"/>
      <c r="E145" s="42"/>
      <c r="F145" s="42"/>
      <c r="G145" s="42"/>
      <c r="H145" s="9"/>
      <c r="I145" s="9"/>
      <c r="J145" s="9"/>
      <c r="K145" s="9"/>
      <c r="L145" s="9"/>
      <c r="M145" s="9"/>
    </row>
    <row r="146" spans="1:13" x14ac:dyDescent="0.3">
      <c r="A146" s="14"/>
      <c r="B146" s="14"/>
      <c r="C146" s="42"/>
      <c r="D146" s="42"/>
      <c r="E146" s="42"/>
      <c r="F146" s="42"/>
      <c r="G146" s="42"/>
      <c r="H146" s="9"/>
      <c r="I146" s="9"/>
      <c r="J146" s="9"/>
      <c r="K146" s="9"/>
      <c r="L146" s="9"/>
      <c r="M146" s="9"/>
    </row>
    <row r="147" spans="1:13" x14ac:dyDescent="0.3">
      <c r="A147" s="14"/>
      <c r="B147" s="14"/>
      <c r="C147" s="42"/>
      <c r="D147" s="42"/>
      <c r="E147" s="42"/>
      <c r="F147" s="42"/>
      <c r="G147" s="42"/>
      <c r="H147" s="9"/>
      <c r="I147" s="9"/>
      <c r="J147" s="9"/>
      <c r="K147" s="9"/>
      <c r="L147" s="9"/>
      <c r="M147" s="9"/>
    </row>
    <row r="148" spans="1:13" x14ac:dyDescent="0.3">
      <c r="A148" s="14"/>
      <c r="B148" s="14"/>
      <c r="C148" s="42"/>
      <c r="D148" s="42"/>
      <c r="E148" s="42"/>
      <c r="F148" s="42"/>
      <c r="G148" s="42"/>
      <c r="H148" s="9"/>
      <c r="I148" s="9"/>
      <c r="J148" s="9"/>
      <c r="K148" s="9"/>
      <c r="L148" s="9"/>
      <c r="M148" s="9"/>
    </row>
    <row r="149" spans="1:13" x14ac:dyDescent="0.3">
      <c r="A149" s="14"/>
      <c r="B149" s="14"/>
      <c r="C149" s="42"/>
      <c r="D149" s="42"/>
      <c r="E149" s="42"/>
      <c r="F149" s="42"/>
      <c r="G149" s="42"/>
      <c r="H149" s="9"/>
      <c r="I149" s="9"/>
      <c r="J149" s="9"/>
      <c r="K149" s="9"/>
      <c r="L149" s="9"/>
      <c r="M149" s="9"/>
    </row>
    <row r="150" spans="1:13" x14ac:dyDescent="0.3">
      <c r="A150" s="14"/>
      <c r="B150" s="14"/>
      <c r="C150" s="42"/>
      <c r="D150" s="42"/>
      <c r="E150" s="42"/>
      <c r="F150" s="42"/>
      <c r="G150" s="42"/>
      <c r="H150" s="9"/>
      <c r="I150" s="9"/>
      <c r="J150" s="9"/>
      <c r="K150" s="9"/>
      <c r="L150" s="9"/>
      <c r="M150" s="9"/>
    </row>
    <row r="151" spans="1:13" x14ac:dyDescent="0.3">
      <c r="A151" s="14"/>
      <c r="B151" s="14"/>
      <c r="C151" s="42"/>
      <c r="D151" s="42"/>
      <c r="E151" s="42"/>
      <c r="F151" s="42"/>
      <c r="G151" s="42"/>
      <c r="H151" s="9"/>
      <c r="I151" s="9"/>
      <c r="J151" s="9"/>
      <c r="K151" s="9"/>
      <c r="L151" s="9"/>
      <c r="M151" s="9"/>
    </row>
    <row r="152" spans="1:13" x14ac:dyDescent="0.3">
      <c r="A152" s="14"/>
      <c r="B152" s="14"/>
      <c r="C152" s="42"/>
      <c r="D152" s="42"/>
      <c r="E152" s="42"/>
      <c r="F152" s="42"/>
      <c r="G152" s="42"/>
      <c r="H152" s="9"/>
      <c r="I152" s="9"/>
      <c r="J152" s="9"/>
      <c r="K152" s="9"/>
      <c r="L152" s="9"/>
      <c r="M152" s="9"/>
    </row>
    <row r="153" spans="1:13" x14ac:dyDescent="0.3">
      <c r="A153" s="14"/>
      <c r="B153" s="14"/>
      <c r="C153" s="42"/>
      <c r="D153" s="42"/>
      <c r="E153" s="42"/>
      <c r="F153" s="42"/>
      <c r="G153" s="42"/>
      <c r="H153" s="9"/>
      <c r="I153" s="9"/>
      <c r="J153" s="9"/>
      <c r="K153" s="9"/>
      <c r="L153" s="9"/>
      <c r="M153" s="9"/>
    </row>
    <row r="154" spans="1:13" x14ac:dyDescent="0.3">
      <c r="A154" s="14"/>
      <c r="B154" s="14"/>
      <c r="C154" s="42"/>
      <c r="D154" s="42"/>
      <c r="E154" s="42"/>
      <c r="F154" s="42"/>
      <c r="G154" s="42"/>
      <c r="H154" s="9"/>
      <c r="I154" s="9"/>
      <c r="J154" s="9"/>
      <c r="K154" s="9"/>
      <c r="L154" s="9"/>
      <c r="M154" s="9"/>
    </row>
    <row r="155" spans="1:13" x14ac:dyDescent="0.3">
      <c r="A155" s="14"/>
      <c r="B155" s="14"/>
      <c r="C155" s="42"/>
      <c r="D155" s="42"/>
      <c r="E155" s="42"/>
      <c r="F155" s="42"/>
      <c r="G155" s="42"/>
      <c r="H155" s="9"/>
      <c r="I155" s="9"/>
      <c r="J155" s="9"/>
      <c r="K155" s="9"/>
      <c r="L155" s="9"/>
      <c r="M155" s="9"/>
    </row>
    <row r="156" spans="1:13" x14ac:dyDescent="0.3">
      <c r="A156" s="14"/>
      <c r="B156" s="14"/>
      <c r="C156" s="42"/>
      <c r="D156" s="42"/>
      <c r="E156" s="42"/>
      <c r="F156" s="42"/>
      <c r="G156" s="42"/>
      <c r="H156" s="9"/>
      <c r="I156" s="9"/>
      <c r="J156" s="9"/>
      <c r="K156" s="9"/>
      <c r="L156" s="9"/>
      <c r="M156" s="9"/>
    </row>
    <row r="157" spans="1:13" x14ac:dyDescent="0.3">
      <c r="A157" s="14"/>
      <c r="B157" s="14"/>
      <c r="C157" s="42"/>
      <c r="D157" s="42"/>
      <c r="E157" s="42"/>
      <c r="F157" s="42"/>
      <c r="G157" s="42"/>
      <c r="H157" s="9"/>
      <c r="I157" s="9"/>
      <c r="J157" s="9"/>
      <c r="K157" s="9"/>
      <c r="L157" s="9"/>
      <c r="M157" s="9"/>
    </row>
    <row r="158" spans="1:13" x14ac:dyDescent="0.3">
      <c r="A158" s="14"/>
      <c r="B158" s="14"/>
      <c r="C158" s="42"/>
      <c r="D158" s="42"/>
      <c r="E158" s="42"/>
      <c r="F158" s="42"/>
      <c r="G158" s="42"/>
      <c r="H158" s="9"/>
      <c r="I158" s="9"/>
      <c r="J158" s="9"/>
      <c r="K158" s="9"/>
      <c r="L158" s="9"/>
      <c r="M158" s="9"/>
    </row>
    <row r="159" spans="1:13" x14ac:dyDescent="0.3">
      <c r="A159" s="14"/>
      <c r="B159" s="14"/>
      <c r="C159" s="42"/>
      <c r="D159" s="42"/>
      <c r="E159" s="42"/>
      <c r="F159" s="42"/>
      <c r="G159" s="42"/>
      <c r="H159" s="9"/>
      <c r="I159" s="9"/>
      <c r="J159" s="9"/>
      <c r="K159" s="9"/>
      <c r="L159" s="9"/>
      <c r="M159" s="9"/>
    </row>
    <row r="160" spans="1:13" x14ac:dyDescent="0.3">
      <c r="A160" s="14"/>
      <c r="B160" s="14"/>
      <c r="C160" s="42"/>
      <c r="D160" s="42"/>
      <c r="E160" s="42"/>
      <c r="F160" s="42"/>
      <c r="G160" s="42"/>
      <c r="H160" s="9"/>
      <c r="I160" s="9"/>
      <c r="J160" s="9"/>
      <c r="K160" s="9"/>
      <c r="L160" s="9"/>
      <c r="M160" s="9"/>
    </row>
    <row r="161" spans="1:13" x14ac:dyDescent="0.3">
      <c r="A161" s="14"/>
      <c r="B161" s="14"/>
      <c r="C161" s="42"/>
      <c r="D161" s="42"/>
      <c r="E161" s="42"/>
      <c r="F161" s="42"/>
      <c r="G161" s="42"/>
      <c r="H161" s="9"/>
      <c r="I161" s="9"/>
      <c r="J161" s="9"/>
      <c r="K161" s="9"/>
      <c r="L161" s="9"/>
      <c r="M161" s="9"/>
    </row>
    <row r="162" spans="1:13" x14ac:dyDescent="0.3">
      <c r="A162" s="14"/>
      <c r="B162" s="14"/>
      <c r="C162" s="42"/>
      <c r="D162" s="42"/>
      <c r="E162" s="42"/>
      <c r="F162" s="42"/>
      <c r="G162" s="42"/>
      <c r="H162" s="9"/>
      <c r="I162" s="9"/>
      <c r="J162" s="9"/>
      <c r="K162" s="9"/>
      <c r="L162" s="9"/>
      <c r="M162" s="9"/>
    </row>
    <row r="163" spans="1:13" x14ac:dyDescent="0.3">
      <c r="A163" s="14"/>
      <c r="B163" s="14"/>
      <c r="C163" s="42"/>
      <c r="D163" s="42"/>
      <c r="E163" s="42"/>
      <c r="F163" s="42"/>
      <c r="G163" s="42"/>
      <c r="H163" s="9"/>
      <c r="I163" s="9"/>
      <c r="J163" s="9"/>
      <c r="K163" s="9"/>
      <c r="L163" s="9"/>
      <c r="M163" s="9"/>
    </row>
    <row r="164" spans="1:13" x14ac:dyDescent="0.3">
      <c r="A164" s="14"/>
      <c r="B164" s="14"/>
      <c r="C164" s="42"/>
      <c r="D164" s="42"/>
      <c r="E164" s="42"/>
      <c r="F164" s="42"/>
      <c r="G164" s="42"/>
      <c r="H164" s="9"/>
      <c r="I164" s="9"/>
      <c r="J164" s="9"/>
      <c r="K164" s="9"/>
      <c r="L164" s="9"/>
      <c r="M164" s="9"/>
    </row>
    <row r="165" spans="1:13" x14ac:dyDescent="0.3">
      <c r="A165" s="14"/>
      <c r="B165" s="14"/>
      <c r="C165" s="42"/>
      <c r="D165" s="42"/>
      <c r="E165" s="42"/>
      <c r="F165" s="42"/>
      <c r="G165" s="42"/>
      <c r="H165" s="9"/>
      <c r="I165" s="9"/>
      <c r="J165" s="9"/>
      <c r="K165" s="9"/>
      <c r="L165" s="9"/>
      <c r="M165" s="9"/>
    </row>
    <row r="166" spans="1:13" x14ac:dyDescent="0.3">
      <c r="A166" s="14"/>
      <c r="B166" s="14"/>
      <c r="C166" s="42"/>
      <c r="D166" s="42"/>
      <c r="E166" s="42"/>
      <c r="F166" s="42"/>
      <c r="G166" s="42"/>
      <c r="H166" s="9"/>
      <c r="I166" s="9"/>
      <c r="J166" s="9"/>
      <c r="K166" s="9"/>
      <c r="L166" s="9"/>
      <c r="M166" s="9"/>
    </row>
    <row r="167" spans="1:13" x14ac:dyDescent="0.3">
      <c r="A167" s="14"/>
      <c r="B167" s="14"/>
      <c r="C167" s="42"/>
      <c r="D167" s="42"/>
      <c r="E167" s="42"/>
      <c r="F167" s="42"/>
      <c r="G167" s="42"/>
      <c r="H167" s="9"/>
      <c r="I167" s="9"/>
      <c r="J167" s="9"/>
      <c r="K167" s="9"/>
      <c r="L167" s="9"/>
      <c r="M167" s="9"/>
    </row>
    <row r="168" spans="1:13" x14ac:dyDescent="0.3">
      <c r="A168" s="14"/>
      <c r="B168" s="14"/>
      <c r="C168" s="42"/>
      <c r="D168" s="42"/>
      <c r="E168" s="42"/>
      <c r="F168" s="42"/>
      <c r="G168" s="42"/>
      <c r="H168" s="9"/>
      <c r="I168" s="9"/>
      <c r="J168" s="9"/>
      <c r="K168" s="9"/>
      <c r="L168" s="9"/>
      <c r="M168" s="9"/>
    </row>
    <row r="169" spans="1:13" x14ac:dyDescent="0.3">
      <c r="A169" s="14"/>
      <c r="B169" s="14"/>
      <c r="C169" s="42"/>
      <c r="D169" s="42"/>
      <c r="E169" s="42"/>
      <c r="F169" s="42"/>
      <c r="G169" s="42"/>
      <c r="H169" s="9"/>
      <c r="I169" s="9"/>
      <c r="J169" s="9"/>
      <c r="K169" s="9"/>
      <c r="L169" s="9"/>
      <c r="M169" s="9"/>
    </row>
    <row r="170" spans="1:13" x14ac:dyDescent="0.3">
      <c r="A170" s="14"/>
      <c r="B170" s="14"/>
      <c r="C170" s="42"/>
      <c r="D170" s="42"/>
      <c r="E170" s="42"/>
      <c r="F170" s="42"/>
      <c r="G170" s="42"/>
      <c r="H170" s="9"/>
      <c r="I170" s="9"/>
      <c r="J170" s="9"/>
      <c r="K170" s="9"/>
      <c r="L170" s="9"/>
      <c r="M170" s="9"/>
    </row>
    <row r="171" spans="1:13" x14ac:dyDescent="0.3">
      <c r="A171" s="14"/>
      <c r="B171" s="14"/>
      <c r="C171" s="42"/>
      <c r="D171" s="42"/>
      <c r="E171" s="42"/>
      <c r="F171" s="42"/>
      <c r="G171" s="42"/>
      <c r="H171" s="9"/>
      <c r="I171" s="9"/>
      <c r="J171" s="9"/>
      <c r="K171" s="9"/>
      <c r="L171" s="9"/>
      <c r="M171" s="9"/>
    </row>
    <row r="172" spans="1:13" x14ac:dyDescent="0.3">
      <c r="A172" s="14"/>
      <c r="B172" s="14"/>
      <c r="C172" s="42"/>
      <c r="D172" s="42"/>
      <c r="E172" s="42"/>
      <c r="F172" s="42"/>
      <c r="G172" s="42"/>
      <c r="H172" s="9"/>
      <c r="I172" s="9"/>
      <c r="J172" s="9"/>
      <c r="K172" s="9"/>
      <c r="L172" s="9"/>
      <c r="M172" s="9"/>
    </row>
    <row r="173" spans="1:13" x14ac:dyDescent="0.3">
      <c r="A173" s="14"/>
      <c r="B173" s="14"/>
      <c r="C173" s="42"/>
      <c r="D173" s="42"/>
      <c r="E173" s="42"/>
      <c r="F173" s="42"/>
      <c r="G173" s="42"/>
      <c r="H173" s="9"/>
      <c r="I173" s="9"/>
      <c r="J173" s="9"/>
      <c r="K173" s="9"/>
      <c r="L173" s="9"/>
      <c r="M173" s="9"/>
    </row>
    <row r="174" spans="1:13" x14ac:dyDescent="0.3">
      <c r="A174" s="14"/>
      <c r="B174" s="14"/>
      <c r="C174" s="42"/>
      <c r="D174" s="42"/>
      <c r="E174" s="42"/>
      <c r="F174" s="42"/>
      <c r="G174" s="42"/>
      <c r="H174" s="9"/>
      <c r="I174" s="9"/>
      <c r="J174" s="9"/>
      <c r="K174" s="9"/>
      <c r="L174" s="9"/>
      <c r="M174" s="9"/>
    </row>
    <row r="175" spans="1:13" x14ac:dyDescent="0.3">
      <c r="A175" s="14"/>
      <c r="B175" s="14"/>
      <c r="C175" s="42"/>
      <c r="D175" s="42"/>
      <c r="E175" s="42"/>
      <c r="F175" s="42"/>
      <c r="G175" s="42"/>
      <c r="H175" s="9"/>
      <c r="I175" s="9"/>
      <c r="J175" s="9"/>
      <c r="K175" s="9"/>
      <c r="L175" s="9"/>
      <c r="M175" s="9"/>
    </row>
    <row r="176" spans="1:13" x14ac:dyDescent="0.3">
      <c r="A176" s="14"/>
      <c r="B176" s="14"/>
      <c r="C176" s="42"/>
      <c r="D176" s="42"/>
      <c r="E176" s="42"/>
      <c r="F176" s="42"/>
      <c r="G176" s="42"/>
      <c r="H176" s="9"/>
      <c r="I176" s="9"/>
      <c r="J176" s="9"/>
      <c r="K176" s="9"/>
      <c r="L176" s="9"/>
      <c r="M176" s="9"/>
    </row>
    <row r="177" spans="1:13" x14ac:dyDescent="0.3">
      <c r="A177" s="14"/>
      <c r="B177" s="14"/>
      <c r="C177" s="42"/>
      <c r="D177" s="42"/>
      <c r="E177" s="42"/>
      <c r="F177" s="42"/>
      <c r="G177" s="42"/>
      <c r="H177" s="9"/>
      <c r="I177" s="9"/>
      <c r="J177" s="9"/>
      <c r="K177" s="9"/>
      <c r="L177" s="9"/>
      <c r="M177" s="9"/>
    </row>
    <row r="178" spans="1:13" x14ac:dyDescent="0.3">
      <c r="A178" s="14"/>
      <c r="B178" s="14"/>
      <c r="C178" s="42"/>
      <c r="D178" s="42"/>
      <c r="E178" s="42"/>
      <c r="F178" s="42"/>
      <c r="G178" s="42"/>
      <c r="H178" s="9"/>
      <c r="I178" s="9"/>
      <c r="J178" s="9"/>
      <c r="K178" s="9"/>
      <c r="L178" s="9"/>
      <c r="M178" s="9"/>
    </row>
    <row r="179" spans="1:13" x14ac:dyDescent="0.3">
      <c r="A179" s="14"/>
      <c r="B179" s="14"/>
      <c r="C179" s="42"/>
      <c r="D179" s="42"/>
      <c r="E179" s="42"/>
      <c r="F179" s="42"/>
      <c r="G179" s="42"/>
      <c r="H179" s="9"/>
      <c r="I179" s="9"/>
      <c r="J179" s="9"/>
      <c r="K179" s="9"/>
      <c r="L179" s="9"/>
      <c r="M179" s="9"/>
    </row>
    <row r="180" spans="1:13" x14ac:dyDescent="0.3">
      <c r="A180" s="14"/>
      <c r="B180" s="14"/>
      <c r="C180" s="42"/>
      <c r="D180" s="42"/>
      <c r="E180" s="42"/>
      <c r="F180" s="42"/>
      <c r="G180" s="42"/>
      <c r="H180" s="9"/>
      <c r="I180" s="9"/>
      <c r="J180" s="9"/>
      <c r="K180" s="9"/>
      <c r="L180" s="9"/>
      <c r="M180" s="9"/>
    </row>
    <row r="181" spans="1:13" x14ac:dyDescent="0.3">
      <c r="A181" s="14"/>
      <c r="B181" s="14"/>
      <c r="C181" s="42"/>
      <c r="D181" s="42"/>
      <c r="E181" s="42"/>
      <c r="F181" s="42"/>
      <c r="G181" s="42"/>
      <c r="H181" s="9"/>
      <c r="I181" s="9"/>
      <c r="J181" s="9"/>
      <c r="K181" s="9"/>
      <c r="L181" s="9"/>
      <c r="M181" s="9"/>
    </row>
    <row r="182" spans="1:13" x14ac:dyDescent="0.3">
      <c r="A182" s="14"/>
      <c r="B182" s="14"/>
      <c r="C182" s="42"/>
      <c r="D182" s="42"/>
      <c r="E182" s="42"/>
      <c r="F182" s="42"/>
      <c r="G182" s="42"/>
      <c r="H182" s="9"/>
      <c r="I182" s="9"/>
      <c r="J182" s="9"/>
      <c r="K182" s="9"/>
      <c r="L182" s="9"/>
      <c r="M182" s="9"/>
    </row>
    <row r="183" spans="1:13" x14ac:dyDescent="0.3">
      <c r="A183" s="14"/>
      <c r="B183" s="14"/>
      <c r="C183" s="42"/>
      <c r="D183" s="42"/>
      <c r="E183" s="42"/>
      <c r="F183" s="42"/>
      <c r="G183" s="42"/>
      <c r="H183" s="9"/>
      <c r="I183" s="9"/>
      <c r="J183" s="9"/>
      <c r="K183" s="9"/>
      <c r="L183" s="9"/>
      <c r="M183" s="9"/>
    </row>
    <row r="184" spans="1:13" x14ac:dyDescent="0.3">
      <c r="A184" s="14"/>
      <c r="B184" s="14"/>
      <c r="C184" s="42"/>
      <c r="D184" s="42"/>
      <c r="E184" s="42"/>
      <c r="F184" s="42"/>
      <c r="G184" s="42"/>
      <c r="H184" s="9"/>
      <c r="I184" s="9"/>
      <c r="J184" s="9"/>
      <c r="K184" s="9"/>
      <c r="L184" s="9"/>
      <c r="M184" s="9"/>
    </row>
    <row r="185" spans="1:13" x14ac:dyDescent="0.3">
      <c r="A185" s="14"/>
      <c r="B185" s="14"/>
      <c r="C185" s="42"/>
      <c r="D185" s="42"/>
      <c r="E185" s="42"/>
      <c r="F185" s="42"/>
      <c r="G185" s="42"/>
      <c r="H185" s="9"/>
      <c r="I185" s="9"/>
      <c r="J185" s="9"/>
      <c r="K185" s="9"/>
      <c r="L185" s="9"/>
      <c r="M185" s="9"/>
    </row>
    <row r="186" spans="1:13" x14ac:dyDescent="0.3">
      <c r="A186" s="14"/>
      <c r="B186" s="14"/>
      <c r="C186" s="42"/>
      <c r="D186" s="42"/>
      <c r="E186" s="42"/>
      <c r="F186" s="42"/>
      <c r="G186" s="42"/>
      <c r="H186" s="9"/>
      <c r="I186" s="9"/>
      <c r="J186" s="9"/>
      <c r="K186" s="9"/>
      <c r="L186" s="9"/>
      <c r="M186" s="9"/>
    </row>
    <row r="187" spans="1:13" x14ac:dyDescent="0.3">
      <c r="A187" s="14"/>
      <c r="B187" s="14"/>
      <c r="C187" s="42"/>
      <c r="D187" s="42"/>
      <c r="E187" s="42"/>
      <c r="F187" s="42"/>
      <c r="G187" s="42"/>
      <c r="H187" s="9"/>
      <c r="I187" s="9"/>
      <c r="J187" s="9"/>
      <c r="K187" s="9"/>
      <c r="L187" s="9"/>
      <c r="M187" s="9"/>
    </row>
    <row r="188" spans="1:13" x14ac:dyDescent="0.3">
      <c r="A188" s="14"/>
      <c r="B188" s="14"/>
      <c r="C188" s="42"/>
      <c r="D188" s="42"/>
      <c r="E188" s="42"/>
      <c r="F188" s="42"/>
      <c r="G188" s="42"/>
      <c r="H188" s="9"/>
      <c r="I188" s="9"/>
      <c r="J188" s="9"/>
      <c r="K188" s="9"/>
      <c r="L188" s="9"/>
      <c r="M188" s="9"/>
    </row>
    <row r="189" spans="1:13" x14ac:dyDescent="0.3">
      <c r="A189" s="14"/>
      <c r="B189" s="14"/>
      <c r="C189" s="42"/>
      <c r="D189" s="42"/>
      <c r="E189" s="42"/>
      <c r="F189" s="42"/>
      <c r="G189" s="42"/>
      <c r="H189" s="9"/>
      <c r="I189" s="9"/>
      <c r="J189" s="9"/>
      <c r="K189" s="9"/>
      <c r="L189" s="9"/>
      <c r="M189" s="9"/>
    </row>
    <row r="190" spans="1:13" x14ac:dyDescent="0.3">
      <c r="A190" s="14"/>
      <c r="B190" s="14"/>
      <c r="C190" s="42"/>
      <c r="D190" s="42"/>
      <c r="E190" s="42"/>
      <c r="F190" s="42"/>
      <c r="G190" s="42"/>
      <c r="H190" s="9"/>
      <c r="I190" s="9"/>
      <c r="J190" s="9"/>
      <c r="K190" s="9"/>
      <c r="L190" s="9"/>
      <c r="M190" s="9"/>
    </row>
  </sheetData>
  <mergeCells count="7">
    <mergeCell ref="B75:G75"/>
    <mergeCell ref="B76:G76"/>
    <mergeCell ref="B77:G77"/>
    <mergeCell ref="B78:G78"/>
    <mergeCell ref="B81:G81"/>
    <mergeCell ref="B80:G80"/>
    <mergeCell ref="B79:G79"/>
  </mergeCells>
  <printOptions horizontalCentered="1"/>
  <pageMargins left="0.25" right="0.25" top="0.75" bottom="0.75" header="0.3" footer="0.3"/>
  <pageSetup scale="69" orientation="portrait" r:id="rId1"/>
  <headerFooter>
    <oddFooter>&amp;C&amp;"Century Gothic,Regular"&amp;9Page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9A2F2-27B3-4FD3-B3AA-5461608090C8}">
  <sheetPr>
    <tabColor rgb="FF037784"/>
    <pageSetUpPr fitToPage="1"/>
  </sheetPr>
  <dimension ref="A1:M123"/>
  <sheetViews>
    <sheetView zoomScale="130" zoomScaleNormal="130" zoomScaleSheetLayoutView="160" workbookViewId="0">
      <pane xSplit="1" ySplit="5" topLeftCell="B6" activePane="bottomRight" state="frozen"/>
      <selection activeCell="B72" sqref="B72"/>
      <selection pane="topRight" activeCell="B72" sqref="B72"/>
      <selection pane="bottomLeft" activeCell="B72" sqref="B72"/>
      <selection pane="bottomRight" activeCell="B6" sqref="B6"/>
    </sheetView>
  </sheetViews>
  <sheetFormatPr defaultColWidth="8.85546875" defaultRowHeight="15.75" x14ac:dyDescent="0.3"/>
  <cols>
    <col min="1" max="1" width="8.85546875" style="54"/>
    <col min="2" max="2" width="45.7109375" style="54" customWidth="1"/>
    <col min="3" max="7" width="13.7109375" style="24" customWidth="1"/>
    <col min="8" max="8" width="45.140625" style="194" customWidth="1"/>
    <col min="9" max="16384" width="8.85546875" style="194"/>
  </cols>
  <sheetData>
    <row r="1" spans="1:13" s="54" customFormat="1" ht="20.45" customHeight="1" x14ac:dyDescent="0.3">
      <c r="A1" s="14"/>
      <c r="B1" s="50" t="s">
        <v>25</v>
      </c>
      <c r="C1" s="75"/>
      <c r="D1" s="75"/>
      <c r="E1" s="75"/>
      <c r="F1" s="75"/>
      <c r="G1" s="76"/>
      <c r="H1" s="14"/>
      <c r="I1" s="14"/>
      <c r="J1" s="14"/>
      <c r="K1" s="14"/>
      <c r="L1" s="14"/>
      <c r="M1" s="14"/>
    </row>
    <row r="2" spans="1:13" s="54" customFormat="1" ht="13.5" x14ac:dyDescent="0.3">
      <c r="A2" s="14"/>
      <c r="B2" s="447" t="s">
        <v>26</v>
      </c>
      <c r="C2" s="448"/>
      <c r="D2" s="448"/>
      <c r="E2" s="448"/>
      <c r="F2" s="448"/>
      <c r="G2" s="449"/>
      <c r="H2" s="14"/>
      <c r="I2" s="14"/>
      <c r="J2" s="14"/>
      <c r="K2" s="14"/>
      <c r="L2" s="14"/>
      <c r="M2" s="14"/>
    </row>
    <row r="3" spans="1:13" s="54" customFormat="1" ht="13.5" x14ac:dyDescent="0.3">
      <c r="A3" s="14"/>
      <c r="B3" s="52"/>
      <c r="C3" s="55">
        <v>2016</v>
      </c>
      <c r="D3" s="55">
        <v>2017</v>
      </c>
      <c r="E3" s="55">
        <v>2018</v>
      </c>
      <c r="F3" s="55">
        <v>2019</v>
      </c>
      <c r="G3" s="10">
        <v>2020</v>
      </c>
      <c r="H3" s="14"/>
      <c r="I3" s="14"/>
      <c r="J3" s="14"/>
      <c r="K3" s="14"/>
      <c r="L3" s="14"/>
      <c r="M3" s="14"/>
    </row>
    <row r="4" spans="1:13" s="54" customFormat="1" ht="8.1" hidden="1" customHeight="1" x14ac:dyDescent="0.3">
      <c r="A4" s="14"/>
      <c r="B4" s="57"/>
      <c r="C4" s="72"/>
      <c r="D4" s="72"/>
      <c r="E4" s="72"/>
      <c r="F4" s="72"/>
      <c r="G4" s="72"/>
      <c r="H4" s="14"/>
      <c r="I4" s="14"/>
      <c r="J4" s="14"/>
      <c r="K4" s="14"/>
      <c r="L4" s="14"/>
      <c r="M4" s="14"/>
    </row>
    <row r="5" spans="1:13" s="56" customFormat="1" ht="15.75" customHeight="1" x14ac:dyDescent="0.3">
      <c r="A5" s="131"/>
      <c r="B5" s="529" t="s">
        <v>1130</v>
      </c>
      <c r="C5" s="73"/>
      <c r="D5" s="73"/>
      <c r="E5" s="73"/>
      <c r="F5" s="73"/>
      <c r="G5" s="74"/>
      <c r="H5" s="131"/>
      <c r="I5" s="131"/>
      <c r="J5" s="131"/>
      <c r="K5" s="131"/>
      <c r="L5" s="131"/>
      <c r="M5" s="131"/>
    </row>
    <row r="6" spans="1:13" s="56" customFormat="1" ht="13.5" x14ac:dyDescent="0.3">
      <c r="A6" s="131"/>
      <c r="B6" s="96" t="s">
        <v>1131</v>
      </c>
      <c r="C6" s="510"/>
      <c r="D6" s="510"/>
      <c r="E6" s="510"/>
      <c r="F6" s="510"/>
      <c r="G6" s="511"/>
      <c r="H6" s="131"/>
      <c r="I6" s="131"/>
      <c r="J6" s="131"/>
      <c r="K6" s="131"/>
      <c r="L6" s="131"/>
      <c r="M6" s="131"/>
    </row>
    <row r="7" spans="1:13" s="56" customFormat="1" ht="13.5" x14ac:dyDescent="0.3">
      <c r="A7" s="131"/>
      <c r="B7" s="520" t="s">
        <v>1133</v>
      </c>
      <c r="C7" s="531" t="s">
        <v>59</v>
      </c>
      <c r="D7" s="531" t="s">
        <v>59</v>
      </c>
      <c r="E7" s="531">
        <v>3.17</v>
      </c>
      <c r="F7" s="531">
        <v>3.17</v>
      </c>
      <c r="G7" s="532">
        <v>3.17</v>
      </c>
      <c r="H7" s="421"/>
      <c r="I7" s="421"/>
      <c r="J7" s="131"/>
      <c r="K7" s="131"/>
      <c r="L7" s="131"/>
      <c r="M7" s="131"/>
    </row>
    <row r="8" spans="1:13" s="56" customFormat="1" ht="13.5" x14ac:dyDescent="0.3">
      <c r="A8" s="131"/>
      <c r="B8" s="520" t="s">
        <v>1134</v>
      </c>
      <c r="C8" s="531">
        <v>3.67</v>
      </c>
      <c r="D8" s="531">
        <v>3.73</v>
      </c>
      <c r="E8" s="531">
        <v>3.72</v>
      </c>
      <c r="F8" s="531">
        <v>3.7</v>
      </c>
      <c r="G8" s="532">
        <v>3.81</v>
      </c>
      <c r="H8" s="301"/>
      <c r="I8" s="421"/>
      <c r="J8" s="131"/>
      <c r="K8" s="131"/>
      <c r="L8" s="131"/>
      <c r="M8" s="131"/>
    </row>
    <row r="9" spans="1:13" s="56" customFormat="1" ht="13.5" x14ac:dyDescent="0.3">
      <c r="A9" s="131"/>
      <c r="B9" s="520" t="s">
        <v>1135</v>
      </c>
      <c r="C9" s="531" t="s">
        <v>59</v>
      </c>
      <c r="D9" s="531" t="s">
        <v>59</v>
      </c>
      <c r="E9" s="531">
        <v>3.34</v>
      </c>
      <c r="F9" s="531">
        <v>3.34</v>
      </c>
      <c r="G9" s="532">
        <v>3.34</v>
      </c>
      <c r="H9" s="125"/>
      <c r="I9" s="137"/>
      <c r="J9" s="131"/>
      <c r="K9" s="131"/>
      <c r="L9" s="131"/>
      <c r="M9" s="131"/>
    </row>
    <row r="10" spans="1:13" s="56" customFormat="1" ht="13.5" x14ac:dyDescent="0.3">
      <c r="A10" s="131"/>
      <c r="B10" s="520" t="s">
        <v>1136</v>
      </c>
      <c r="C10" s="533">
        <v>5.7</v>
      </c>
      <c r="D10" s="533">
        <v>4.93</v>
      </c>
      <c r="E10" s="533">
        <v>4.76</v>
      </c>
      <c r="F10" s="533">
        <v>7.73</v>
      </c>
      <c r="G10" s="534">
        <v>5.4</v>
      </c>
      <c r="H10" s="125"/>
      <c r="I10" s="137"/>
      <c r="J10" s="131"/>
      <c r="K10" s="131"/>
      <c r="L10" s="131"/>
      <c r="M10" s="131"/>
    </row>
    <row r="11" spans="1:13" s="54" customFormat="1" ht="8.1" customHeight="1" x14ac:dyDescent="0.3">
      <c r="A11" s="14"/>
      <c r="B11" s="336"/>
      <c r="C11" s="337"/>
      <c r="D11" s="337"/>
      <c r="E11" s="337"/>
      <c r="F11" s="337"/>
      <c r="G11" s="337"/>
      <c r="H11" s="14"/>
      <c r="I11" s="14"/>
      <c r="J11" s="14"/>
      <c r="K11" s="14"/>
      <c r="L11" s="14"/>
      <c r="M11" s="14"/>
    </row>
    <row r="12" spans="1:13" s="13" customFormat="1" ht="30.6" customHeight="1" x14ac:dyDescent="0.3">
      <c r="A12" s="264"/>
      <c r="B12" s="586" t="s">
        <v>1132</v>
      </c>
      <c r="C12" s="586"/>
      <c r="D12" s="586"/>
      <c r="E12" s="586"/>
      <c r="F12" s="586"/>
      <c r="G12" s="586"/>
      <c r="H12" s="125"/>
      <c r="I12" s="263"/>
      <c r="J12" s="263"/>
      <c r="K12" s="263"/>
      <c r="L12" s="263"/>
      <c r="M12" s="263"/>
    </row>
    <row r="13" spans="1:13" s="13" customFormat="1" ht="42.6" customHeight="1" x14ac:dyDescent="0.25">
      <c r="A13" s="264"/>
      <c r="B13" s="586" t="s">
        <v>1191</v>
      </c>
      <c r="C13" s="586"/>
      <c r="D13" s="586"/>
      <c r="E13" s="586"/>
      <c r="F13" s="586"/>
      <c r="G13" s="586"/>
      <c r="H13" s="515"/>
      <c r="I13" s="263"/>
      <c r="J13" s="263"/>
      <c r="K13" s="263"/>
      <c r="L13" s="263"/>
      <c r="M13" s="263"/>
    </row>
    <row r="14" spans="1:13" s="13" customFormat="1" ht="45" customHeight="1" x14ac:dyDescent="0.25">
      <c r="A14" s="264"/>
      <c r="B14" s="587" t="s">
        <v>1201</v>
      </c>
      <c r="C14" s="587"/>
      <c r="D14" s="587"/>
      <c r="E14" s="587"/>
      <c r="F14" s="587"/>
      <c r="G14" s="587"/>
      <c r="H14" s="266"/>
      <c r="I14" s="263"/>
      <c r="J14" s="263"/>
      <c r="K14" s="263"/>
      <c r="L14" s="263"/>
      <c r="M14" s="263"/>
    </row>
    <row r="15" spans="1:13" x14ac:dyDescent="0.3">
      <c r="A15" s="14"/>
      <c r="B15" s="44"/>
      <c r="C15" s="524"/>
      <c r="D15" s="524"/>
      <c r="E15" s="524"/>
      <c r="F15" s="524"/>
      <c r="G15" s="524"/>
      <c r="H15" s="9"/>
      <c r="I15" s="9"/>
      <c r="J15" s="9"/>
      <c r="K15" s="9"/>
      <c r="L15" s="9"/>
      <c r="M15" s="9"/>
    </row>
    <row r="16" spans="1:13" x14ac:dyDescent="0.3">
      <c r="A16" s="14"/>
      <c r="B16" s="46"/>
      <c r="C16" s="42"/>
      <c r="D16" s="42"/>
      <c r="E16" s="42"/>
      <c r="F16" s="42"/>
      <c r="G16" s="42"/>
      <c r="H16" s="9"/>
      <c r="I16" s="9"/>
      <c r="J16" s="9"/>
      <c r="K16" s="9"/>
      <c r="L16" s="9"/>
      <c r="M16" s="9"/>
    </row>
    <row r="17" spans="1:13" x14ac:dyDescent="0.3">
      <c r="A17" s="14"/>
      <c r="B17" s="14"/>
      <c r="C17" s="42"/>
      <c r="D17" s="42"/>
      <c r="E17" s="42"/>
      <c r="F17" s="42"/>
      <c r="G17" s="42"/>
      <c r="H17" s="9"/>
      <c r="I17" s="9"/>
      <c r="J17" s="9"/>
      <c r="K17" s="9"/>
      <c r="L17" s="9"/>
      <c r="M17" s="9"/>
    </row>
    <row r="18" spans="1:13" x14ac:dyDescent="0.3">
      <c r="A18" s="14"/>
      <c r="B18" s="14"/>
      <c r="C18" s="42"/>
      <c r="D18" s="42"/>
      <c r="E18" s="42"/>
      <c r="F18" s="42"/>
      <c r="G18" s="42"/>
      <c r="H18" s="9"/>
      <c r="I18" s="9"/>
      <c r="J18" s="9"/>
      <c r="K18" s="9"/>
      <c r="L18" s="9"/>
      <c r="M18" s="9"/>
    </row>
    <row r="19" spans="1:13" x14ac:dyDescent="0.3">
      <c r="A19" s="14"/>
      <c r="B19" s="14"/>
      <c r="C19" s="42"/>
      <c r="D19" s="42"/>
      <c r="E19" s="42"/>
      <c r="F19" s="42"/>
      <c r="G19" s="42"/>
      <c r="H19" s="9"/>
      <c r="I19" s="9"/>
      <c r="J19" s="9"/>
      <c r="K19" s="9"/>
      <c r="L19" s="9"/>
      <c r="M19" s="9"/>
    </row>
    <row r="20" spans="1:13" x14ac:dyDescent="0.3">
      <c r="A20" s="14"/>
      <c r="B20" s="14"/>
      <c r="C20" s="42"/>
      <c r="D20" s="42"/>
      <c r="E20" s="42"/>
      <c r="F20" s="42"/>
      <c r="G20" s="42"/>
      <c r="H20" s="9"/>
      <c r="I20" s="9"/>
      <c r="J20" s="9"/>
      <c r="K20" s="9"/>
      <c r="L20" s="9"/>
      <c r="M20" s="9"/>
    </row>
    <row r="21" spans="1:13" x14ac:dyDescent="0.3">
      <c r="A21" s="14"/>
      <c r="B21" s="14"/>
      <c r="C21" s="42"/>
      <c r="D21" s="42"/>
      <c r="E21" s="42"/>
      <c r="F21" s="42"/>
      <c r="G21" s="42"/>
      <c r="H21" s="9"/>
      <c r="I21" s="9"/>
      <c r="J21" s="9"/>
      <c r="K21" s="9"/>
      <c r="L21" s="9"/>
      <c r="M21" s="9"/>
    </row>
    <row r="22" spans="1:13" x14ac:dyDescent="0.3">
      <c r="A22" s="14"/>
      <c r="B22" s="14"/>
      <c r="C22" s="42"/>
      <c r="D22" s="42"/>
      <c r="E22" s="42"/>
      <c r="F22" s="42"/>
      <c r="G22" s="42"/>
      <c r="H22" s="9"/>
      <c r="I22" s="9"/>
      <c r="J22" s="9"/>
      <c r="K22" s="9"/>
      <c r="L22" s="9"/>
      <c r="M22" s="9"/>
    </row>
    <row r="23" spans="1:13" x14ac:dyDescent="0.3">
      <c r="A23" s="14"/>
      <c r="B23" s="14"/>
      <c r="C23" s="42"/>
      <c r="D23" s="42"/>
      <c r="E23" s="42"/>
      <c r="F23" s="42"/>
      <c r="G23" s="42"/>
      <c r="H23" s="9"/>
      <c r="I23" s="9"/>
      <c r="J23" s="9"/>
      <c r="K23" s="9"/>
      <c r="L23" s="9"/>
      <c r="M23" s="9"/>
    </row>
    <row r="24" spans="1:13" x14ac:dyDescent="0.3">
      <c r="A24" s="14"/>
      <c r="B24" s="14"/>
      <c r="C24" s="42"/>
      <c r="D24" s="42"/>
      <c r="E24" s="42"/>
      <c r="F24" s="42"/>
      <c r="G24" s="42"/>
      <c r="H24" s="9"/>
      <c r="I24" s="9"/>
      <c r="J24" s="9"/>
      <c r="K24" s="9"/>
      <c r="L24" s="9"/>
      <c r="M24" s="9"/>
    </row>
    <row r="25" spans="1:13" x14ac:dyDescent="0.3">
      <c r="A25" s="14"/>
      <c r="B25" s="14"/>
      <c r="C25" s="42"/>
      <c r="D25" s="42"/>
      <c r="E25" s="42"/>
      <c r="F25" s="42"/>
      <c r="G25" s="42"/>
      <c r="H25" s="9"/>
      <c r="I25" s="9"/>
      <c r="J25" s="9"/>
      <c r="K25" s="9"/>
      <c r="L25" s="9"/>
      <c r="M25" s="9"/>
    </row>
    <row r="26" spans="1:13" x14ac:dyDescent="0.3">
      <c r="A26" s="14"/>
      <c r="B26" s="14"/>
      <c r="C26" s="42"/>
      <c r="D26" s="42"/>
      <c r="E26" s="42"/>
      <c r="F26" s="42"/>
      <c r="G26" s="42"/>
      <c r="H26" s="9"/>
      <c r="I26" s="9"/>
      <c r="J26" s="9"/>
      <c r="K26" s="9"/>
      <c r="L26" s="9"/>
      <c r="M26" s="9"/>
    </row>
    <row r="27" spans="1:13" x14ac:dyDescent="0.3">
      <c r="A27" s="14"/>
      <c r="B27" s="14"/>
      <c r="C27" s="42"/>
      <c r="D27" s="42"/>
      <c r="E27" s="42"/>
      <c r="F27" s="42"/>
      <c r="G27" s="42"/>
      <c r="H27" s="9"/>
      <c r="I27" s="9"/>
      <c r="J27" s="9"/>
      <c r="K27" s="9"/>
      <c r="L27" s="9"/>
      <c r="M27" s="9"/>
    </row>
    <row r="28" spans="1:13" x14ac:dyDescent="0.3">
      <c r="A28" s="14"/>
      <c r="B28" s="14"/>
      <c r="C28" s="42"/>
      <c r="D28" s="42"/>
      <c r="E28" s="42"/>
      <c r="F28" s="42"/>
      <c r="G28" s="42"/>
      <c r="H28" s="9"/>
      <c r="I28" s="9"/>
      <c r="J28" s="9"/>
      <c r="K28" s="9"/>
      <c r="L28" s="9"/>
      <c r="M28" s="9"/>
    </row>
    <row r="29" spans="1:13" x14ac:dyDescent="0.3">
      <c r="A29" s="14"/>
      <c r="B29" s="14"/>
      <c r="C29" s="42"/>
      <c r="D29" s="42"/>
      <c r="E29" s="42"/>
      <c r="F29" s="42"/>
      <c r="G29" s="42"/>
      <c r="H29" s="9"/>
      <c r="I29" s="9"/>
      <c r="J29" s="9"/>
      <c r="K29" s="9"/>
      <c r="L29" s="9"/>
      <c r="M29" s="9"/>
    </row>
    <row r="30" spans="1:13" x14ac:dyDescent="0.3">
      <c r="A30" s="14"/>
      <c r="B30" s="14"/>
      <c r="C30" s="42"/>
      <c r="D30" s="42"/>
      <c r="E30" s="42"/>
      <c r="F30" s="42"/>
      <c r="G30" s="42"/>
      <c r="H30" s="9"/>
      <c r="I30" s="9"/>
      <c r="J30" s="9"/>
      <c r="K30" s="9"/>
      <c r="L30" s="9"/>
      <c r="M30" s="9"/>
    </row>
    <row r="31" spans="1:13" x14ac:dyDescent="0.3">
      <c r="A31" s="14"/>
      <c r="B31" s="14"/>
      <c r="C31" s="42"/>
      <c r="D31" s="42"/>
      <c r="E31" s="42"/>
      <c r="F31" s="42"/>
      <c r="G31" s="42"/>
      <c r="H31" s="9"/>
      <c r="I31" s="9"/>
      <c r="J31" s="9"/>
      <c r="K31" s="9"/>
      <c r="L31" s="9"/>
      <c r="M31" s="9"/>
    </row>
    <row r="32" spans="1:13" x14ac:dyDescent="0.3">
      <c r="A32" s="14"/>
      <c r="B32" s="14"/>
      <c r="C32" s="42"/>
      <c r="D32" s="42"/>
      <c r="E32" s="42"/>
      <c r="F32" s="42"/>
      <c r="G32" s="42"/>
      <c r="H32" s="9"/>
      <c r="I32" s="9"/>
      <c r="J32" s="9"/>
      <c r="K32" s="9"/>
      <c r="L32" s="9"/>
      <c r="M32" s="9"/>
    </row>
    <row r="33" spans="1:13" x14ac:dyDescent="0.3">
      <c r="A33" s="14"/>
      <c r="B33" s="14"/>
      <c r="C33" s="42"/>
      <c r="D33" s="42"/>
      <c r="E33" s="42"/>
      <c r="F33" s="42"/>
      <c r="G33" s="42"/>
      <c r="H33" s="9"/>
      <c r="I33" s="9"/>
      <c r="J33" s="9"/>
      <c r="K33" s="9"/>
      <c r="L33" s="9"/>
      <c r="M33" s="9"/>
    </row>
    <row r="34" spans="1:13" x14ac:dyDescent="0.3">
      <c r="A34" s="14"/>
      <c r="B34" s="14"/>
      <c r="C34" s="42"/>
      <c r="D34" s="42"/>
      <c r="E34" s="42"/>
      <c r="F34" s="42"/>
      <c r="G34" s="42"/>
      <c r="H34" s="9"/>
      <c r="I34" s="9"/>
      <c r="J34" s="9"/>
      <c r="K34" s="9"/>
      <c r="L34" s="9"/>
      <c r="M34" s="9"/>
    </row>
    <row r="35" spans="1:13" x14ac:dyDescent="0.3">
      <c r="A35" s="14"/>
      <c r="B35" s="14"/>
      <c r="C35" s="42"/>
      <c r="D35" s="42"/>
      <c r="E35" s="42"/>
      <c r="F35" s="42"/>
      <c r="G35" s="42"/>
      <c r="H35" s="9"/>
      <c r="I35" s="9"/>
      <c r="J35" s="9"/>
      <c r="K35" s="9"/>
      <c r="L35" s="9"/>
      <c r="M35" s="9"/>
    </row>
    <row r="36" spans="1:13" x14ac:dyDescent="0.3">
      <c r="A36" s="14"/>
      <c r="B36" s="14"/>
      <c r="C36" s="42"/>
      <c r="D36" s="42"/>
      <c r="E36" s="42"/>
      <c r="F36" s="42"/>
      <c r="G36" s="42"/>
      <c r="H36" s="9"/>
      <c r="I36" s="9"/>
      <c r="J36" s="9"/>
      <c r="K36" s="9"/>
      <c r="L36" s="9"/>
      <c r="M36" s="9"/>
    </row>
    <row r="37" spans="1:13" x14ac:dyDescent="0.3">
      <c r="A37" s="14"/>
      <c r="B37" s="14"/>
      <c r="C37" s="42"/>
      <c r="D37" s="42"/>
      <c r="E37" s="42"/>
      <c r="F37" s="42"/>
      <c r="G37" s="42"/>
      <c r="H37" s="9"/>
      <c r="I37" s="9"/>
      <c r="J37" s="9"/>
      <c r="K37" s="9"/>
      <c r="L37" s="9"/>
      <c r="M37" s="9"/>
    </row>
    <row r="38" spans="1:13" x14ac:dyDescent="0.3">
      <c r="A38" s="14"/>
      <c r="B38" s="14"/>
      <c r="C38" s="42"/>
      <c r="D38" s="42"/>
      <c r="E38" s="42"/>
      <c r="F38" s="42"/>
      <c r="G38" s="42"/>
      <c r="H38" s="9"/>
      <c r="I38" s="9"/>
      <c r="J38" s="9"/>
      <c r="K38" s="9"/>
      <c r="L38" s="9"/>
      <c r="M38" s="9"/>
    </row>
    <row r="39" spans="1:13" x14ac:dyDescent="0.3">
      <c r="A39" s="14"/>
      <c r="B39" s="14"/>
      <c r="C39" s="42"/>
      <c r="D39" s="42"/>
      <c r="E39" s="42"/>
      <c r="F39" s="42"/>
      <c r="G39" s="42"/>
      <c r="H39" s="9"/>
      <c r="I39" s="9"/>
      <c r="J39" s="9"/>
      <c r="K39" s="9"/>
      <c r="L39" s="9"/>
      <c r="M39" s="9"/>
    </row>
    <row r="40" spans="1:13" x14ac:dyDescent="0.3">
      <c r="A40" s="14"/>
      <c r="B40" s="14"/>
      <c r="C40" s="42"/>
      <c r="D40" s="42"/>
      <c r="E40" s="42"/>
      <c r="F40" s="42"/>
      <c r="G40" s="42"/>
      <c r="H40" s="9"/>
      <c r="I40" s="9"/>
      <c r="J40" s="9"/>
      <c r="K40" s="9"/>
      <c r="L40" s="9"/>
      <c r="M40" s="9"/>
    </row>
    <row r="41" spans="1:13" x14ac:dyDescent="0.3">
      <c r="A41" s="14"/>
      <c r="B41" s="14"/>
      <c r="C41" s="42"/>
      <c r="D41" s="42"/>
      <c r="E41" s="42"/>
      <c r="F41" s="42"/>
      <c r="G41" s="42"/>
      <c r="H41" s="9"/>
      <c r="I41" s="9"/>
      <c r="J41" s="9"/>
      <c r="K41" s="9"/>
      <c r="L41" s="9"/>
      <c r="M41" s="9"/>
    </row>
    <row r="42" spans="1:13" x14ac:dyDescent="0.3">
      <c r="A42" s="14"/>
      <c r="B42" s="14"/>
      <c r="C42" s="42"/>
      <c r="D42" s="42"/>
      <c r="E42" s="42"/>
      <c r="F42" s="42"/>
      <c r="G42" s="42"/>
      <c r="H42" s="9"/>
      <c r="I42" s="9"/>
      <c r="J42" s="9"/>
      <c r="K42" s="9"/>
      <c r="L42" s="9"/>
      <c r="M42" s="9"/>
    </row>
    <row r="43" spans="1:13" x14ac:dyDescent="0.3">
      <c r="A43" s="14"/>
      <c r="B43" s="14"/>
      <c r="C43" s="42"/>
      <c r="D43" s="42"/>
      <c r="E43" s="42"/>
      <c r="F43" s="42"/>
      <c r="G43" s="42"/>
      <c r="H43" s="9"/>
      <c r="I43" s="9"/>
      <c r="J43" s="9"/>
      <c r="K43" s="9"/>
      <c r="L43" s="9"/>
      <c r="M43" s="9"/>
    </row>
    <row r="44" spans="1:13" x14ac:dyDescent="0.3">
      <c r="A44" s="14"/>
      <c r="B44" s="14"/>
      <c r="C44" s="42"/>
      <c r="D44" s="42"/>
      <c r="E44" s="42"/>
      <c r="F44" s="42"/>
      <c r="G44" s="42"/>
      <c r="H44" s="9"/>
      <c r="I44" s="9"/>
      <c r="J44" s="9"/>
      <c r="K44" s="9"/>
      <c r="L44" s="9"/>
      <c r="M44" s="9"/>
    </row>
    <row r="45" spans="1:13" x14ac:dyDescent="0.3">
      <c r="A45" s="14"/>
      <c r="B45" s="14"/>
      <c r="C45" s="42"/>
      <c r="D45" s="42"/>
      <c r="E45" s="42"/>
      <c r="F45" s="42"/>
      <c r="G45" s="42"/>
      <c r="H45" s="9"/>
      <c r="I45" s="9"/>
      <c r="J45" s="9"/>
      <c r="K45" s="9"/>
      <c r="L45" s="9"/>
      <c r="M45" s="9"/>
    </row>
    <row r="46" spans="1:13" x14ac:dyDescent="0.3">
      <c r="A46" s="14"/>
      <c r="B46" s="14"/>
      <c r="C46" s="42"/>
      <c r="D46" s="42"/>
      <c r="E46" s="42"/>
      <c r="F46" s="42"/>
      <c r="G46" s="42"/>
      <c r="H46" s="9"/>
      <c r="I46" s="9"/>
      <c r="J46" s="9"/>
      <c r="K46" s="9"/>
      <c r="L46" s="9"/>
      <c r="M46" s="9"/>
    </row>
    <row r="47" spans="1:13" x14ac:dyDescent="0.3">
      <c r="A47" s="14"/>
      <c r="B47" s="14"/>
      <c r="C47" s="42"/>
      <c r="D47" s="42"/>
      <c r="E47" s="42"/>
      <c r="F47" s="42"/>
      <c r="G47" s="42"/>
      <c r="H47" s="9"/>
      <c r="I47" s="9"/>
      <c r="J47" s="9"/>
      <c r="K47" s="9"/>
      <c r="L47" s="9"/>
      <c r="M47" s="9"/>
    </row>
    <row r="48" spans="1:13" x14ac:dyDescent="0.3">
      <c r="A48" s="14"/>
      <c r="B48" s="14"/>
      <c r="C48" s="42"/>
      <c r="D48" s="42"/>
      <c r="E48" s="42"/>
      <c r="F48" s="42"/>
      <c r="G48" s="42"/>
      <c r="H48" s="9"/>
      <c r="I48" s="9"/>
      <c r="J48" s="9"/>
      <c r="K48" s="9"/>
      <c r="L48" s="9"/>
      <c r="M48" s="9"/>
    </row>
    <row r="49" spans="1:13" x14ac:dyDescent="0.3">
      <c r="A49" s="14"/>
      <c r="B49" s="14"/>
      <c r="C49" s="42"/>
      <c r="D49" s="42"/>
      <c r="E49" s="42"/>
      <c r="F49" s="42"/>
      <c r="G49" s="42"/>
      <c r="H49" s="9"/>
      <c r="I49" s="9"/>
      <c r="J49" s="9"/>
      <c r="K49" s="9"/>
      <c r="L49" s="9"/>
      <c r="M49" s="9"/>
    </row>
    <row r="50" spans="1:13" x14ac:dyDescent="0.3">
      <c r="A50" s="14"/>
      <c r="B50" s="14"/>
      <c r="C50" s="42"/>
      <c r="D50" s="42"/>
      <c r="E50" s="42"/>
      <c r="F50" s="42"/>
      <c r="G50" s="42"/>
      <c r="H50" s="9"/>
      <c r="I50" s="9"/>
      <c r="J50" s="9"/>
      <c r="K50" s="9"/>
      <c r="L50" s="9"/>
      <c r="M50" s="9"/>
    </row>
    <row r="51" spans="1:13" x14ac:dyDescent="0.3">
      <c r="A51" s="14"/>
      <c r="B51" s="14"/>
      <c r="C51" s="42"/>
      <c r="D51" s="42"/>
      <c r="E51" s="42"/>
      <c r="F51" s="42"/>
      <c r="G51" s="42"/>
      <c r="H51" s="9"/>
      <c r="I51" s="9"/>
      <c r="J51" s="9"/>
      <c r="K51" s="9"/>
      <c r="L51" s="9"/>
      <c r="M51" s="9"/>
    </row>
    <row r="52" spans="1:13" x14ac:dyDescent="0.3">
      <c r="A52" s="14"/>
      <c r="B52" s="14"/>
      <c r="C52" s="42"/>
      <c r="D52" s="42"/>
      <c r="E52" s="42"/>
      <c r="F52" s="42"/>
      <c r="G52" s="42"/>
      <c r="H52" s="9"/>
      <c r="I52" s="9"/>
      <c r="J52" s="9"/>
      <c r="K52" s="9"/>
      <c r="L52" s="9"/>
      <c r="M52" s="9"/>
    </row>
    <row r="53" spans="1:13" x14ac:dyDescent="0.3">
      <c r="A53" s="14"/>
      <c r="B53" s="14"/>
      <c r="C53" s="42"/>
      <c r="D53" s="42"/>
      <c r="E53" s="42"/>
      <c r="F53" s="42"/>
      <c r="G53" s="42"/>
      <c r="H53" s="9"/>
      <c r="I53" s="9"/>
      <c r="J53" s="9"/>
      <c r="K53" s="9"/>
      <c r="L53" s="9"/>
      <c r="M53" s="9"/>
    </row>
    <row r="54" spans="1:13" x14ac:dyDescent="0.3">
      <c r="A54" s="14"/>
      <c r="B54" s="14"/>
      <c r="C54" s="42"/>
      <c r="D54" s="42"/>
      <c r="E54" s="42"/>
      <c r="F54" s="42"/>
      <c r="G54" s="42"/>
      <c r="H54" s="9"/>
      <c r="I54" s="9"/>
      <c r="J54" s="9"/>
      <c r="K54" s="9"/>
      <c r="L54" s="9"/>
      <c r="M54" s="9"/>
    </row>
    <row r="55" spans="1:13" x14ac:dyDescent="0.3">
      <c r="A55" s="14"/>
      <c r="B55" s="14"/>
      <c r="C55" s="42"/>
      <c r="D55" s="42"/>
      <c r="E55" s="42"/>
      <c r="F55" s="42"/>
      <c r="G55" s="42"/>
      <c r="H55" s="9"/>
      <c r="I55" s="9"/>
      <c r="J55" s="9"/>
      <c r="K55" s="9"/>
      <c r="L55" s="9"/>
      <c r="M55" s="9"/>
    </row>
    <row r="56" spans="1:13" x14ac:dyDescent="0.3">
      <c r="A56" s="14"/>
      <c r="B56" s="14"/>
      <c r="C56" s="42"/>
      <c r="D56" s="42"/>
      <c r="E56" s="42"/>
      <c r="F56" s="42"/>
      <c r="G56" s="42"/>
      <c r="H56" s="9"/>
      <c r="I56" s="9"/>
      <c r="J56" s="9"/>
      <c r="K56" s="9"/>
      <c r="L56" s="9"/>
      <c r="M56" s="9"/>
    </row>
    <row r="57" spans="1:13" x14ac:dyDescent="0.3">
      <c r="A57" s="14"/>
      <c r="B57" s="14"/>
      <c r="C57" s="42"/>
      <c r="D57" s="42"/>
      <c r="E57" s="42"/>
      <c r="F57" s="42"/>
      <c r="G57" s="42"/>
      <c r="H57" s="9"/>
      <c r="I57" s="9"/>
      <c r="J57" s="9"/>
      <c r="K57" s="9"/>
      <c r="L57" s="9"/>
      <c r="M57" s="9"/>
    </row>
    <row r="58" spans="1:13" x14ac:dyDescent="0.3">
      <c r="A58" s="14"/>
      <c r="B58" s="14"/>
      <c r="C58" s="42"/>
      <c r="D58" s="42"/>
      <c r="E58" s="42"/>
      <c r="F58" s="42"/>
      <c r="G58" s="42"/>
      <c r="H58" s="9"/>
      <c r="I58" s="9"/>
      <c r="J58" s="9"/>
      <c r="K58" s="9"/>
      <c r="L58" s="9"/>
      <c r="M58" s="9"/>
    </row>
    <row r="59" spans="1:13" x14ac:dyDescent="0.3">
      <c r="A59" s="14"/>
      <c r="B59" s="14"/>
      <c r="C59" s="42"/>
      <c r="D59" s="42"/>
      <c r="E59" s="42"/>
      <c r="F59" s="42"/>
      <c r="G59" s="42"/>
      <c r="H59" s="9"/>
      <c r="I59" s="9"/>
      <c r="J59" s="9"/>
      <c r="K59" s="9"/>
      <c r="L59" s="9"/>
      <c r="M59" s="9"/>
    </row>
    <row r="60" spans="1:13" x14ac:dyDescent="0.3">
      <c r="A60" s="14"/>
      <c r="B60" s="14"/>
      <c r="C60" s="42"/>
      <c r="D60" s="42"/>
      <c r="E60" s="42"/>
      <c r="F60" s="42"/>
      <c r="G60" s="42"/>
      <c r="H60" s="9"/>
      <c r="I60" s="9"/>
      <c r="J60" s="9"/>
      <c r="K60" s="9"/>
      <c r="L60" s="9"/>
      <c r="M60" s="9"/>
    </row>
    <row r="61" spans="1:13" x14ac:dyDescent="0.3">
      <c r="A61" s="14"/>
      <c r="B61" s="14"/>
      <c r="C61" s="42"/>
      <c r="D61" s="42"/>
      <c r="E61" s="42"/>
      <c r="F61" s="42"/>
      <c r="G61" s="42"/>
      <c r="H61" s="9"/>
      <c r="I61" s="9"/>
      <c r="J61" s="9"/>
      <c r="K61" s="9"/>
      <c r="L61" s="9"/>
      <c r="M61" s="9"/>
    </row>
    <row r="62" spans="1:13" x14ac:dyDescent="0.3">
      <c r="A62" s="14"/>
      <c r="B62" s="14"/>
      <c r="C62" s="42"/>
      <c r="D62" s="42"/>
      <c r="E62" s="42"/>
      <c r="F62" s="42"/>
      <c r="G62" s="42"/>
      <c r="H62" s="9"/>
      <c r="I62" s="9"/>
      <c r="J62" s="9"/>
      <c r="K62" s="9"/>
      <c r="L62" s="9"/>
      <c r="M62" s="9"/>
    </row>
    <row r="63" spans="1:13" x14ac:dyDescent="0.3">
      <c r="A63" s="14"/>
      <c r="B63" s="14"/>
      <c r="C63" s="42"/>
      <c r="D63" s="42"/>
      <c r="E63" s="42"/>
      <c r="F63" s="42"/>
      <c r="G63" s="42"/>
      <c r="H63" s="9"/>
      <c r="I63" s="9"/>
      <c r="J63" s="9"/>
      <c r="K63" s="9"/>
      <c r="L63" s="9"/>
      <c r="M63" s="9"/>
    </row>
    <row r="64" spans="1:13" x14ac:dyDescent="0.3">
      <c r="A64" s="14"/>
      <c r="B64" s="14"/>
      <c r="C64" s="42"/>
      <c r="D64" s="42"/>
      <c r="E64" s="42"/>
      <c r="F64" s="42"/>
      <c r="G64" s="42"/>
      <c r="H64" s="9"/>
      <c r="I64" s="9"/>
      <c r="J64" s="9"/>
      <c r="K64" s="9"/>
      <c r="L64" s="9"/>
      <c r="M64" s="9"/>
    </row>
    <row r="65" spans="1:13" x14ac:dyDescent="0.3">
      <c r="A65" s="14"/>
      <c r="B65" s="14"/>
      <c r="C65" s="42"/>
      <c r="D65" s="42"/>
      <c r="E65" s="42"/>
      <c r="F65" s="42"/>
      <c r="G65" s="42"/>
      <c r="H65" s="9"/>
      <c r="I65" s="9"/>
      <c r="J65" s="9"/>
      <c r="K65" s="9"/>
      <c r="L65" s="9"/>
      <c r="M65" s="9"/>
    </row>
    <row r="66" spans="1:13" x14ac:dyDescent="0.3">
      <c r="A66" s="14"/>
      <c r="B66" s="14"/>
      <c r="C66" s="42"/>
      <c r="D66" s="42"/>
      <c r="E66" s="42"/>
      <c r="F66" s="42"/>
      <c r="G66" s="42"/>
      <c r="H66" s="9"/>
      <c r="I66" s="9"/>
      <c r="J66" s="9"/>
      <c r="K66" s="9"/>
      <c r="L66" s="9"/>
      <c r="M66" s="9"/>
    </row>
    <row r="67" spans="1:13" x14ac:dyDescent="0.3">
      <c r="A67" s="14"/>
      <c r="B67" s="14"/>
      <c r="C67" s="42"/>
      <c r="D67" s="42"/>
      <c r="E67" s="42"/>
      <c r="F67" s="42"/>
      <c r="G67" s="42"/>
      <c r="H67" s="9"/>
      <c r="I67" s="9"/>
      <c r="J67" s="9"/>
      <c r="K67" s="9"/>
      <c r="L67" s="9"/>
      <c r="M67" s="9"/>
    </row>
    <row r="68" spans="1:13" x14ac:dyDescent="0.3">
      <c r="A68" s="14"/>
      <c r="B68" s="14"/>
      <c r="C68" s="42"/>
      <c r="D68" s="42"/>
      <c r="E68" s="42"/>
      <c r="F68" s="42"/>
      <c r="G68" s="42"/>
      <c r="H68" s="9"/>
      <c r="I68" s="9"/>
      <c r="J68" s="9"/>
      <c r="K68" s="9"/>
      <c r="L68" s="9"/>
      <c r="M68" s="9"/>
    </row>
    <row r="69" spans="1:13" x14ac:dyDescent="0.3">
      <c r="A69" s="14"/>
      <c r="B69" s="14"/>
      <c r="C69" s="42"/>
      <c r="D69" s="42"/>
      <c r="E69" s="42"/>
      <c r="F69" s="42"/>
      <c r="G69" s="42"/>
      <c r="H69" s="9"/>
      <c r="I69" s="9"/>
      <c r="J69" s="9"/>
      <c r="K69" s="9"/>
      <c r="L69" s="9"/>
      <c r="M69" s="9"/>
    </row>
    <row r="70" spans="1:13" x14ac:dyDescent="0.3">
      <c r="A70" s="14"/>
      <c r="B70" s="14"/>
      <c r="C70" s="42"/>
      <c r="D70" s="42"/>
      <c r="E70" s="42"/>
      <c r="F70" s="42"/>
      <c r="G70" s="42"/>
      <c r="H70" s="9"/>
      <c r="I70" s="9"/>
      <c r="J70" s="9"/>
      <c r="K70" s="9"/>
      <c r="L70" s="9"/>
      <c r="M70" s="9"/>
    </row>
    <row r="71" spans="1:13" x14ac:dyDescent="0.3">
      <c r="A71" s="14"/>
      <c r="B71" s="14"/>
      <c r="C71" s="42"/>
      <c r="D71" s="42"/>
      <c r="E71" s="42"/>
      <c r="F71" s="42"/>
      <c r="G71" s="42"/>
      <c r="H71" s="9"/>
      <c r="I71" s="9"/>
      <c r="J71" s="9"/>
      <c r="K71" s="9"/>
      <c r="L71" s="9"/>
      <c r="M71" s="9"/>
    </row>
    <row r="72" spans="1:13" x14ac:dyDescent="0.3">
      <c r="A72" s="14"/>
      <c r="B72" s="14"/>
      <c r="C72" s="42"/>
      <c r="D72" s="42"/>
      <c r="E72" s="42"/>
      <c r="F72" s="42"/>
      <c r="G72" s="42"/>
      <c r="H72" s="9"/>
      <c r="I72" s="9"/>
      <c r="J72" s="9"/>
      <c r="K72" s="9"/>
      <c r="L72" s="9"/>
      <c r="M72" s="9"/>
    </row>
    <row r="73" spans="1:13" x14ac:dyDescent="0.3">
      <c r="A73" s="14"/>
      <c r="B73" s="14"/>
      <c r="C73" s="42"/>
      <c r="D73" s="42"/>
      <c r="E73" s="42"/>
      <c r="F73" s="42"/>
      <c r="G73" s="42"/>
      <c r="H73" s="9"/>
      <c r="I73" s="9"/>
      <c r="J73" s="9"/>
      <c r="K73" s="9"/>
      <c r="L73" s="9"/>
      <c r="M73" s="9"/>
    </row>
    <row r="74" spans="1:13" x14ac:dyDescent="0.3">
      <c r="A74" s="14"/>
      <c r="B74" s="14"/>
      <c r="C74" s="42"/>
      <c r="D74" s="42"/>
      <c r="E74" s="42"/>
      <c r="F74" s="42"/>
      <c r="G74" s="42"/>
      <c r="H74" s="9"/>
      <c r="I74" s="9"/>
      <c r="J74" s="9"/>
      <c r="K74" s="9"/>
      <c r="L74" s="9"/>
      <c r="M74" s="9"/>
    </row>
    <row r="75" spans="1:13" x14ac:dyDescent="0.3">
      <c r="A75" s="14"/>
      <c r="B75" s="14"/>
      <c r="C75" s="42"/>
      <c r="D75" s="42"/>
      <c r="E75" s="42"/>
      <c r="F75" s="42"/>
      <c r="G75" s="42"/>
      <c r="H75" s="9"/>
      <c r="I75" s="9"/>
      <c r="J75" s="9"/>
      <c r="K75" s="9"/>
      <c r="L75" s="9"/>
      <c r="M75" s="9"/>
    </row>
    <row r="76" spans="1:13" x14ac:dyDescent="0.3">
      <c r="A76" s="14"/>
      <c r="B76" s="14"/>
      <c r="C76" s="42"/>
      <c r="D76" s="42"/>
      <c r="E76" s="42"/>
      <c r="F76" s="42"/>
      <c r="G76" s="42"/>
      <c r="H76" s="9"/>
      <c r="I76" s="9"/>
      <c r="J76" s="9"/>
      <c r="K76" s="9"/>
      <c r="L76" s="9"/>
      <c r="M76" s="9"/>
    </row>
    <row r="77" spans="1:13" x14ac:dyDescent="0.3">
      <c r="A77" s="14"/>
      <c r="B77" s="14"/>
      <c r="C77" s="42"/>
      <c r="D77" s="42"/>
      <c r="E77" s="42"/>
      <c r="F77" s="42"/>
      <c r="G77" s="42"/>
      <c r="H77" s="9"/>
      <c r="I77" s="9"/>
      <c r="J77" s="9"/>
      <c r="K77" s="9"/>
      <c r="L77" s="9"/>
      <c r="M77" s="9"/>
    </row>
    <row r="78" spans="1:13" x14ac:dyDescent="0.3">
      <c r="A78" s="14"/>
      <c r="B78" s="14"/>
      <c r="C78" s="42"/>
      <c r="D78" s="42"/>
      <c r="E78" s="42"/>
      <c r="F78" s="42"/>
      <c r="G78" s="42"/>
      <c r="H78" s="9"/>
      <c r="I78" s="9"/>
      <c r="J78" s="9"/>
      <c r="K78" s="9"/>
      <c r="L78" s="9"/>
      <c r="M78" s="9"/>
    </row>
    <row r="79" spans="1:13" x14ac:dyDescent="0.3">
      <c r="A79" s="14"/>
      <c r="B79" s="14"/>
      <c r="C79" s="42"/>
      <c r="D79" s="42"/>
      <c r="E79" s="42"/>
      <c r="F79" s="42"/>
      <c r="G79" s="42"/>
      <c r="H79" s="9"/>
      <c r="I79" s="9"/>
      <c r="J79" s="9"/>
      <c r="K79" s="9"/>
      <c r="L79" s="9"/>
      <c r="M79" s="9"/>
    </row>
    <row r="80" spans="1:13" x14ac:dyDescent="0.3">
      <c r="A80" s="14"/>
      <c r="B80" s="14"/>
      <c r="C80" s="42"/>
      <c r="D80" s="42"/>
      <c r="E80" s="42"/>
      <c r="F80" s="42"/>
      <c r="G80" s="42"/>
      <c r="H80" s="9"/>
      <c r="I80" s="9"/>
      <c r="J80" s="9"/>
      <c r="K80" s="9"/>
      <c r="L80" s="9"/>
      <c r="M80" s="9"/>
    </row>
    <row r="81" spans="1:13" x14ac:dyDescent="0.3">
      <c r="A81" s="14"/>
      <c r="B81" s="14"/>
      <c r="C81" s="42"/>
      <c r="D81" s="42"/>
      <c r="E81" s="42"/>
      <c r="F81" s="42"/>
      <c r="G81" s="42"/>
      <c r="H81" s="9"/>
      <c r="I81" s="9"/>
      <c r="J81" s="9"/>
      <c r="K81" s="9"/>
      <c r="L81" s="9"/>
      <c r="M81" s="9"/>
    </row>
    <row r="82" spans="1:13" x14ac:dyDescent="0.3">
      <c r="A82" s="14"/>
      <c r="B82" s="14"/>
      <c r="C82" s="42"/>
      <c r="D82" s="42"/>
      <c r="E82" s="42"/>
      <c r="F82" s="42"/>
      <c r="G82" s="42"/>
      <c r="H82" s="9"/>
      <c r="I82" s="9"/>
      <c r="J82" s="9"/>
      <c r="K82" s="9"/>
      <c r="L82" s="9"/>
      <c r="M82" s="9"/>
    </row>
    <row r="83" spans="1:13" x14ac:dyDescent="0.3">
      <c r="A83" s="14"/>
      <c r="B83" s="14"/>
      <c r="C83" s="42"/>
      <c r="D83" s="42"/>
      <c r="E83" s="42"/>
      <c r="F83" s="42"/>
      <c r="G83" s="42"/>
      <c r="H83" s="9"/>
      <c r="I83" s="9"/>
      <c r="J83" s="9"/>
      <c r="K83" s="9"/>
      <c r="L83" s="9"/>
      <c r="M83" s="9"/>
    </row>
    <row r="84" spans="1:13" x14ac:dyDescent="0.3">
      <c r="A84" s="14"/>
      <c r="B84" s="14"/>
      <c r="C84" s="42"/>
      <c r="D84" s="42"/>
      <c r="E84" s="42"/>
      <c r="F84" s="42"/>
      <c r="G84" s="42"/>
      <c r="H84" s="9"/>
      <c r="I84" s="9"/>
      <c r="J84" s="9"/>
      <c r="K84" s="9"/>
      <c r="L84" s="9"/>
      <c r="M84" s="9"/>
    </row>
    <row r="85" spans="1:13" x14ac:dyDescent="0.3">
      <c r="A85" s="14"/>
      <c r="B85" s="14"/>
      <c r="C85" s="42"/>
      <c r="D85" s="42"/>
      <c r="E85" s="42"/>
      <c r="F85" s="42"/>
      <c r="G85" s="42"/>
      <c r="H85" s="9"/>
      <c r="I85" s="9"/>
      <c r="J85" s="9"/>
      <c r="K85" s="9"/>
      <c r="L85" s="9"/>
      <c r="M85" s="9"/>
    </row>
    <row r="86" spans="1:13" x14ac:dyDescent="0.3">
      <c r="A86" s="14"/>
      <c r="B86" s="14"/>
      <c r="C86" s="42"/>
      <c r="D86" s="42"/>
      <c r="E86" s="42"/>
      <c r="F86" s="42"/>
      <c r="G86" s="42"/>
      <c r="H86" s="9"/>
      <c r="I86" s="9"/>
      <c r="J86" s="9"/>
      <c r="K86" s="9"/>
      <c r="L86" s="9"/>
      <c r="M86" s="9"/>
    </row>
    <row r="87" spans="1:13" x14ac:dyDescent="0.3">
      <c r="A87" s="14"/>
      <c r="B87" s="14"/>
      <c r="C87" s="42"/>
      <c r="D87" s="42"/>
      <c r="E87" s="42"/>
      <c r="F87" s="42"/>
      <c r="G87" s="42"/>
      <c r="H87" s="9"/>
      <c r="I87" s="9"/>
      <c r="J87" s="9"/>
      <c r="K87" s="9"/>
      <c r="L87" s="9"/>
      <c r="M87" s="9"/>
    </row>
    <row r="88" spans="1:13" x14ac:dyDescent="0.3">
      <c r="A88" s="14"/>
      <c r="B88" s="14"/>
      <c r="C88" s="42"/>
      <c r="D88" s="42"/>
      <c r="E88" s="42"/>
      <c r="F88" s="42"/>
      <c r="G88" s="42"/>
      <c r="H88" s="9"/>
      <c r="I88" s="9"/>
      <c r="J88" s="9"/>
      <c r="K88" s="9"/>
      <c r="L88" s="9"/>
      <c r="M88" s="9"/>
    </row>
    <row r="89" spans="1:13" x14ac:dyDescent="0.3">
      <c r="A89" s="14"/>
      <c r="B89" s="14"/>
      <c r="C89" s="42"/>
      <c r="D89" s="42"/>
      <c r="E89" s="42"/>
      <c r="F89" s="42"/>
      <c r="G89" s="42"/>
      <c r="H89" s="9"/>
      <c r="I89" s="9"/>
      <c r="J89" s="9"/>
      <c r="K89" s="9"/>
      <c r="L89" s="9"/>
      <c r="M89" s="9"/>
    </row>
    <row r="90" spans="1:13" x14ac:dyDescent="0.3">
      <c r="A90" s="14"/>
      <c r="B90" s="14"/>
      <c r="C90" s="42"/>
      <c r="D90" s="42"/>
      <c r="E90" s="42"/>
      <c r="F90" s="42"/>
      <c r="G90" s="42"/>
      <c r="H90" s="9"/>
      <c r="I90" s="9"/>
      <c r="J90" s="9"/>
      <c r="K90" s="9"/>
      <c r="L90" s="9"/>
      <c r="M90" s="9"/>
    </row>
    <row r="91" spans="1:13" x14ac:dyDescent="0.3">
      <c r="A91" s="14"/>
      <c r="B91" s="14"/>
      <c r="C91" s="42"/>
      <c r="D91" s="42"/>
      <c r="E91" s="42"/>
      <c r="F91" s="42"/>
      <c r="G91" s="42"/>
      <c r="H91" s="9"/>
      <c r="I91" s="9"/>
      <c r="J91" s="9"/>
      <c r="K91" s="9"/>
      <c r="L91" s="9"/>
      <c r="M91" s="9"/>
    </row>
    <row r="92" spans="1:13" x14ac:dyDescent="0.3">
      <c r="A92" s="14"/>
      <c r="B92" s="14"/>
      <c r="C92" s="42"/>
      <c r="D92" s="42"/>
      <c r="E92" s="42"/>
      <c r="F92" s="42"/>
      <c r="G92" s="42"/>
      <c r="H92" s="9"/>
      <c r="I92" s="9"/>
      <c r="J92" s="9"/>
      <c r="K92" s="9"/>
      <c r="L92" s="9"/>
      <c r="M92" s="9"/>
    </row>
    <row r="93" spans="1:13" x14ac:dyDescent="0.3">
      <c r="A93" s="14"/>
      <c r="B93" s="14"/>
      <c r="C93" s="42"/>
      <c r="D93" s="42"/>
      <c r="E93" s="42"/>
      <c r="F93" s="42"/>
      <c r="G93" s="42"/>
      <c r="H93" s="9"/>
      <c r="I93" s="9"/>
      <c r="J93" s="9"/>
      <c r="K93" s="9"/>
      <c r="L93" s="9"/>
      <c r="M93" s="9"/>
    </row>
    <row r="94" spans="1:13" x14ac:dyDescent="0.3">
      <c r="A94" s="14"/>
      <c r="B94" s="14"/>
      <c r="C94" s="42"/>
      <c r="D94" s="42"/>
      <c r="E94" s="42"/>
      <c r="F94" s="42"/>
      <c r="G94" s="42"/>
      <c r="H94" s="9"/>
      <c r="I94" s="9"/>
      <c r="J94" s="9"/>
      <c r="K94" s="9"/>
      <c r="L94" s="9"/>
      <c r="M94" s="9"/>
    </row>
    <row r="95" spans="1:13" x14ac:dyDescent="0.3">
      <c r="A95" s="14"/>
      <c r="B95" s="14"/>
      <c r="C95" s="42"/>
      <c r="D95" s="42"/>
      <c r="E95" s="42"/>
      <c r="F95" s="42"/>
      <c r="G95" s="42"/>
      <c r="H95" s="9"/>
      <c r="I95" s="9"/>
      <c r="J95" s="9"/>
      <c r="K95" s="9"/>
      <c r="L95" s="9"/>
      <c r="M95" s="9"/>
    </row>
    <row r="96" spans="1:13" x14ac:dyDescent="0.3">
      <c r="A96" s="14"/>
      <c r="B96" s="14"/>
      <c r="C96" s="42"/>
      <c r="D96" s="42"/>
      <c r="E96" s="42"/>
      <c r="F96" s="42"/>
      <c r="G96" s="42"/>
      <c r="H96" s="9"/>
      <c r="I96" s="9"/>
      <c r="J96" s="9"/>
      <c r="K96" s="9"/>
      <c r="L96" s="9"/>
      <c r="M96" s="9"/>
    </row>
    <row r="97" spans="1:13" x14ac:dyDescent="0.3">
      <c r="A97" s="14"/>
      <c r="B97" s="14"/>
      <c r="C97" s="42"/>
      <c r="D97" s="42"/>
      <c r="E97" s="42"/>
      <c r="F97" s="42"/>
      <c r="G97" s="42"/>
      <c r="H97" s="9"/>
      <c r="I97" s="9"/>
      <c r="J97" s="9"/>
      <c r="K97" s="9"/>
      <c r="L97" s="9"/>
      <c r="M97" s="9"/>
    </row>
    <row r="98" spans="1:13" x14ac:dyDescent="0.3">
      <c r="A98" s="14"/>
      <c r="B98" s="14"/>
      <c r="C98" s="42"/>
      <c r="D98" s="42"/>
      <c r="E98" s="42"/>
      <c r="F98" s="42"/>
      <c r="G98" s="42"/>
      <c r="H98" s="9"/>
      <c r="I98" s="9"/>
      <c r="J98" s="9"/>
      <c r="K98" s="9"/>
      <c r="L98" s="9"/>
      <c r="M98" s="9"/>
    </row>
    <row r="99" spans="1:13" x14ac:dyDescent="0.3">
      <c r="A99" s="14"/>
      <c r="B99" s="14"/>
      <c r="C99" s="42"/>
      <c r="D99" s="42"/>
      <c r="E99" s="42"/>
      <c r="F99" s="42"/>
      <c r="G99" s="42"/>
      <c r="H99" s="9"/>
      <c r="I99" s="9"/>
      <c r="J99" s="9"/>
      <c r="K99" s="9"/>
      <c r="L99" s="9"/>
      <c r="M99" s="9"/>
    </row>
    <row r="100" spans="1:13" x14ac:dyDescent="0.3">
      <c r="A100" s="14"/>
      <c r="B100" s="14"/>
      <c r="C100" s="42"/>
      <c r="D100" s="42"/>
      <c r="E100" s="42"/>
      <c r="F100" s="42"/>
      <c r="G100" s="42"/>
      <c r="H100" s="9"/>
      <c r="I100" s="9"/>
      <c r="J100" s="9"/>
      <c r="K100" s="9"/>
      <c r="L100" s="9"/>
      <c r="M100" s="9"/>
    </row>
    <row r="101" spans="1:13" x14ac:dyDescent="0.3">
      <c r="A101" s="14"/>
      <c r="B101" s="14"/>
      <c r="C101" s="42"/>
      <c r="D101" s="42"/>
      <c r="E101" s="42"/>
      <c r="F101" s="42"/>
      <c r="G101" s="42"/>
      <c r="H101" s="9"/>
      <c r="I101" s="9"/>
      <c r="J101" s="9"/>
      <c r="K101" s="9"/>
      <c r="L101" s="9"/>
      <c r="M101" s="9"/>
    </row>
    <row r="102" spans="1:13" x14ac:dyDescent="0.3">
      <c r="A102" s="14"/>
      <c r="B102" s="14"/>
      <c r="C102" s="42"/>
      <c r="D102" s="42"/>
      <c r="E102" s="42"/>
      <c r="F102" s="42"/>
      <c r="G102" s="42"/>
      <c r="H102" s="9"/>
      <c r="I102" s="9"/>
      <c r="J102" s="9"/>
      <c r="K102" s="9"/>
      <c r="L102" s="9"/>
      <c r="M102" s="9"/>
    </row>
    <row r="103" spans="1:13" x14ac:dyDescent="0.3">
      <c r="A103" s="14"/>
      <c r="B103" s="14"/>
      <c r="C103" s="42"/>
      <c r="D103" s="42"/>
      <c r="E103" s="42"/>
      <c r="F103" s="42"/>
      <c r="G103" s="42"/>
      <c r="H103" s="9"/>
      <c r="I103" s="9"/>
      <c r="J103" s="9"/>
      <c r="K103" s="9"/>
      <c r="L103" s="9"/>
      <c r="M103" s="9"/>
    </row>
    <row r="104" spans="1:13" x14ac:dyDescent="0.3">
      <c r="A104" s="14"/>
      <c r="B104" s="14"/>
      <c r="C104" s="42"/>
      <c r="D104" s="42"/>
      <c r="E104" s="42"/>
      <c r="F104" s="42"/>
      <c r="G104" s="42"/>
      <c r="H104" s="9"/>
      <c r="I104" s="9"/>
      <c r="J104" s="9"/>
      <c r="K104" s="9"/>
      <c r="L104" s="9"/>
      <c r="M104" s="9"/>
    </row>
    <row r="105" spans="1:13" x14ac:dyDescent="0.3">
      <c r="A105" s="14"/>
      <c r="B105" s="14"/>
      <c r="C105" s="42"/>
      <c r="D105" s="42"/>
      <c r="E105" s="42"/>
      <c r="F105" s="42"/>
      <c r="G105" s="42"/>
      <c r="H105" s="9"/>
      <c r="I105" s="9"/>
      <c r="J105" s="9"/>
      <c r="K105" s="9"/>
      <c r="L105" s="9"/>
      <c r="M105" s="9"/>
    </row>
    <row r="106" spans="1:13" x14ac:dyDescent="0.3">
      <c r="A106" s="14"/>
      <c r="B106" s="14"/>
      <c r="C106" s="42"/>
      <c r="D106" s="42"/>
      <c r="E106" s="42"/>
      <c r="F106" s="42"/>
      <c r="G106" s="42"/>
      <c r="H106" s="9"/>
      <c r="I106" s="9"/>
      <c r="J106" s="9"/>
      <c r="K106" s="9"/>
      <c r="L106" s="9"/>
      <c r="M106" s="9"/>
    </row>
    <row r="107" spans="1:13" x14ac:dyDescent="0.3">
      <c r="A107" s="14"/>
      <c r="B107" s="14"/>
      <c r="C107" s="42"/>
      <c r="D107" s="42"/>
      <c r="E107" s="42"/>
      <c r="F107" s="42"/>
      <c r="G107" s="42"/>
      <c r="H107" s="9"/>
      <c r="I107" s="9"/>
      <c r="J107" s="9"/>
      <c r="K107" s="9"/>
      <c r="L107" s="9"/>
      <c r="M107" s="9"/>
    </row>
    <row r="108" spans="1:13" x14ac:dyDescent="0.3">
      <c r="A108" s="14"/>
      <c r="B108" s="14"/>
      <c r="C108" s="42"/>
      <c r="D108" s="42"/>
      <c r="E108" s="42"/>
      <c r="F108" s="42"/>
      <c r="G108" s="42"/>
      <c r="H108" s="9"/>
      <c r="I108" s="9"/>
      <c r="J108" s="9"/>
      <c r="K108" s="9"/>
      <c r="L108" s="9"/>
      <c r="M108" s="9"/>
    </row>
    <row r="109" spans="1:13" x14ac:dyDescent="0.3">
      <c r="A109" s="14"/>
      <c r="B109" s="14"/>
      <c r="C109" s="42"/>
      <c r="D109" s="42"/>
      <c r="E109" s="42"/>
      <c r="F109" s="42"/>
      <c r="G109" s="42"/>
      <c r="H109" s="9"/>
      <c r="I109" s="9"/>
      <c r="J109" s="9"/>
      <c r="K109" s="9"/>
      <c r="L109" s="9"/>
      <c r="M109" s="9"/>
    </row>
    <row r="110" spans="1:13" x14ac:dyDescent="0.3">
      <c r="A110" s="14"/>
      <c r="B110" s="14"/>
      <c r="C110" s="42"/>
      <c r="D110" s="42"/>
      <c r="E110" s="42"/>
      <c r="F110" s="42"/>
      <c r="G110" s="42"/>
      <c r="H110" s="9"/>
      <c r="I110" s="9"/>
      <c r="J110" s="9"/>
      <c r="K110" s="9"/>
      <c r="L110" s="9"/>
      <c r="M110" s="9"/>
    </row>
    <row r="111" spans="1:13" x14ac:dyDescent="0.3">
      <c r="A111" s="14"/>
      <c r="B111" s="14"/>
      <c r="C111" s="42"/>
      <c r="D111" s="42"/>
      <c r="E111" s="42"/>
      <c r="F111" s="42"/>
      <c r="G111" s="42"/>
      <c r="H111" s="9"/>
      <c r="I111" s="9"/>
      <c r="J111" s="9"/>
      <c r="K111" s="9"/>
      <c r="L111" s="9"/>
      <c r="M111" s="9"/>
    </row>
    <row r="112" spans="1:13" x14ac:dyDescent="0.3">
      <c r="A112" s="14"/>
      <c r="B112" s="14"/>
      <c r="C112" s="42"/>
      <c r="D112" s="42"/>
      <c r="E112" s="42"/>
      <c r="F112" s="42"/>
      <c r="G112" s="42"/>
      <c r="H112" s="9"/>
      <c r="I112" s="9"/>
      <c r="J112" s="9"/>
      <c r="K112" s="9"/>
      <c r="L112" s="9"/>
      <c r="M112" s="9"/>
    </row>
    <row r="113" spans="1:13" x14ac:dyDescent="0.3">
      <c r="A113" s="14"/>
      <c r="B113" s="14"/>
      <c r="C113" s="42"/>
      <c r="D113" s="42"/>
      <c r="E113" s="42"/>
      <c r="F113" s="42"/>
      <c r="G113" s="42"/>
      <c r="H113" s="9"/>
      <c r="I113" s="9"/>
      <c r="J113" s="9"/>
      <c r="K113" s="9"/>
      <c r="L113" s="9"/>
      <c r="M113" s="9"/>
    </row>
    <row r="114" spans="1:13" x14ac:dyDescent="0.3">
      <c r="A114" s="14"/>
      <c r="B114" s="14"/>
      <c r="C114" s="42"/>
      <c r="D114" s="42"/>
      <c r="E114" s="42"/>
      <c r="F114" s="42"/>
      <c r="G114" s="42"/>
      <c r="H114" s="9"/>
      <c r="I114" s="9"/>
      <c r="J114" s="9"/>
      <c r="K114" s="9"/>
      <c r="L114" s="9"/>
      <c r="M114" s="9"/>
    </row>
    <row r="115" spans="1:13" x14ac:dyDescent="0.3">
      <c r="A115" s="14"/>
      <c r="B115" s="14"/>
      <c r="C115" s="42"/>
      <c r="D115" s="42"/>
      <c r="E115" s="42"/>
      <c r="F115" s="42"/>
      <c r="G115" s="42"/>
      <c r="H115" s="9"/>
      <c r="I115" s="9"/>
      <c r="J115" s="9"/>
      <c r="K115" s="9"/>
      <c r="L115" s="9"/>
      <c r="M115" s="9"/>
    </row>
    <row r="116" spans="1:13" x14ac:dyDescent="0.3">
      <c r="A116" s="14"/>
      <c r="B116" s="14"/>
      <c r="C116" s="42"/>
      <c r="D116" s="42"/>
      <c r="E116" s="42"/>
      <c r="F116" s="42"/>
      <c r="G116" s="42"/>
      <c r="H116" s="9"/>
      <c r="I116" s="9"/>
      <c r="J116" s="9"/>
      <c r="K116" s="9"/>
      <c r="L116" s="9"/>
      <c r="M116" s="9"/>
    </row>
    <row r="117" spans="1:13" x14ac:dyDescent="0.3">
      <c r="A117" s="14"/>
      <c r="B117" s="14"/>
      <c r="C117" s="42"/>
      <c r="D117" s="42"/>
      <c r="E117" s="42"/>
      <c r="F117" s="42"/>
      <c r="G117" s="42"/>
      <c r="H117" s="9"/>
      <c r="I117" s="9"/>
      <c r="J117" s="9"/>
      <c r="K117" s="9"/>
      <c r="L117" s="9"/>
      <c r="M117" s="9"/>
    </row>
    <row r="118" spans="1:13" x14ac:dyDescent="0.3">
      <c r="A118" s="14"/>
      <c r="B118" s="14"/>
      <c r="C118" s="42"/>
      <c r="D118" s="42"/>
      <c r="E118" s="42"/>
      <c r="F118" s="42"/>
      <c r="G118" s="42"/>
      <c r="H118" s="9"/>
      <c r="I118" s="9"/>
      <c r="J118" s="9"/>
      <c r="K118" s="9"/>
      <c r="L118" s="9"/>
      <c r="M118" s="9"/>
    </row>
    <row r="119" spans="1:13" x14ac:dyDescent="0.3">
      <c r="A119" s="14"/>
      <c r="B119" s="14"/>
      <c r="C119" s="42"/>
      <c r="D119" s="42"/>
      <c r="E119" s="42"/>
      <c r="F119" s="42"/>
      <c r="G119" s="42"/>
      <c r="H119" s="9"/>
      <c r="I119" s="9"/>
      <c r="J119" s="9"/>
      <c r="K119" s="9"/>
      <c r="L119" s="9"/>
      <c r="M119" s="9"/>
    </row>
    <row r="120" spans="1:13" x14ac:dyDescent="0.3">
      <c r="A120" s="14"/>
      <c r="B120" s="14"/>
      <c r="C120" s="42"/>
      <c r="D120" s="42"/>
      <c r="E120" s="42"/>
      <c r="F120" s="42"/>
      <c r="G120" s="42"/>
      <c r="H120" s="9"/>
      <c r="I120" s="9"/>
      <c r="J120" s="9"/>
      <c r="K120" s="9"/>
      <c r="L120" s="9"/>
      <c r="M120" s="9"/>
    </row>
    <row r="121" spans="1:13" x14ac:dyDescent="0.3">
      <c r="A121" s="14"/>
      <c r="B121" s="14"/>
      <c r="C121" s="42"/>
      <c r="D121" s="42"/>
      <c r="E121" s="42"/>
      <c r="F121" s="42"/>
      <c r="G121" s="42"/>
      <c r="H121" s="9"/>
      <c r="I121" s="9"/>
      <c r="J121" s="9"/>
      <c r="K121" s="9"/>
      <c r="L121" s="9"/>
      <c r="M121" s="9"/>
    </row>
    <row r="122" spans="1:13" x14ac:dyDescent="0.3">
      <c r="A122" s="14"/>
      <c r="B122" s="14"/>
      <c r="C122" s="42"/>
      <c r="D122" s="42"/>
      <c r="E122" s="42"/>
      <c r="F122" s="42"/>
      <c r="G122" s="42"/>
      <c r="H122" s="9"/>
      <c r="I122" s="9"/>
      <c r="J122" s="9"/>
      <c r="K122" s="9"/>
      <c r="L122" s="9"/>
      <c r="M122" s="9"/>
    </row>
    <row r="123" spans="1:13" x14ac:dyDescent="0.3">
      <c r="A123" s="14"/>
      <c r="B123" s="14"/>
      <c r="C123" s="42"/>
      <c r="D123" s="42"/>
      <c r="E123" s="42"/>
      <c r="F123" s="42"/>
      <c r="G123" s="42"/>
      <c r="H123" s="9"/>
      <c r="I123" s="9"/>
      <c r="J123" s="9"/>
      <c r="K123" s="9"/>
      <c r="L123" s="9"/>
      <c r="M123" s="9"/>
    </row>
  </sheetData>
  <mergeCells count="3">
    <mergeCell ref="B12:G12"/>
    <mergeCell ref="B13:G13"/>
    <mergeCell ref="B14:G14"/>
  </mergeCells>
  <printOptions horizontalCentered="1"/>
  <pageMargins left="0.25" right="0.25" top="0.75" bottom="0.75" header="0.3" footer="0.3"/>
  <pageSetup scale="89" orientation="portrait" r:id="rId1"/>
  <headerFooter>
    <oddFooter>&amp;C&amp;"Century Gothic,Regular"&amp;9Page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D0D20-22BF-414F-AB49-DD9F899CF27F}">
  <sheetPr>
    <tabColor rgb="FF037784"/>
    <pageSetUpPr fitToPage="1"/>
  </sheetPr>
  <dimension ref="A1:M181"/>
  <sheetViews>
    <sheetView zoomScale="130" zoomScaleNormal="130" zoomScaleSheetLayoutView="160" workbookViewId="0">
      <pane xSplit="1" ySplit="5" topLeftCell="B6" activePane="bottomRight" state="frozen"/>
      <selection activeCell="B72" sqref="B72"/>
      <selection pane="topRight" activeCell="B72" sqref="B72"/>
      <selection pane="bottomLeft" activeCell="B72" sqref="B72"/>
      <selection pane="bottomRight" activeCell="B6" sqref="B6"/>
    </sheetView>
  </sheetViews>
  <sheetFormatPr defaultColWidth="8.85546875" defaultRowHeight="15.75" x14ac:dyDescent="0.3"/>
  <cols>
    <col min="1" max="1" width="8.85546875" style="54"/>
    <col min="2" max="2" width="45.7109375" style="54" customWidth="1"/>
    <col min="3" max="7" width="13.7109375" style="24" customWidth="1"/>
    <col min="8" max="8" width="45.140625" style="194" customWidth="1"/>
    <col min="9" max="16384" width="8.85546875" style="194"/>
  </cols>
  <sheetData>
    <row r="1" spans="1:13" s="54" customFormat="1" ht="20.45" customHeight="1" x14ac:dyDescent="0.3">
      <c r="A1" s="14"/>
      <c r="B1" s="50" t="s">
        <v>25</v>
      </c>
      <c r="C1" s="75"/>
      <c r="D1" s="75"/>
      <c r="E1" s="75"/>
      <c r="F1" s="75"/>
      <c r="G1" s="76"/>
      <c r="H1" s="14"/>
      <c r="I1" s="14"/>
      <c r="J1" s="14"/>
      <c r="K1" s="14"/>
      <c r="L1" s="14"/>
      <c r="M1" s="14"/>
    </row>
    <row r="2" spans="1:13" s="54" customFormat="1" ht="13.5" x14ac:dyDescent="0.3">
      <c r="A2" s="14"/>
      <c r="B2" s="447" t="s">
        <v>26</v>
      </c>
      <c r="C2" s="448"/>
      <c r="D2" s="448"/>
      <c r="E2" s="448"/>
      <c r="F2" s="448"/>
      <c r="G2" s="449"/>
      <c r="H2" s="14"/>
      <c r="I2" s="14"/>
      <c r="J2" s="14"/>
      <c r="K2" s="14"/>
      <c r="L2" s="14"/>
      <c r="M2" s="14"/>
    </row>
    <row r="3" spans="1:13" s="54" customFormat="1" ht="13.5" x14ac:dyDescent="0.3">
      <c r="A3" s="14"/>
      <c r="B3" s="52"/>
      <c r="C3" s="55">
        <v>2016</v>
      </c>
      <c r="D3" s="55">
        <v>2017</v>
      </c>
      <c r="E3" s="55">
        <v>2018</v>
      </c>
      <c r="F3" s="55">
        <v>2019</v>
      </c>
      <c r="G3" s="10">
        <v>2020</v>
      </c>
      <c r="H3" s="14"/>
      <c r="I3" s="14"/>
      <c r="J3" s="14"/>
      <c r="K3" s="14"/>
      <c r="L3" s="14"/>
      <c r="M3" s="14"/>
    </row>
    <row r="4" spans="1:13" s="54" customFormat="1" ht="8.1" hidden="1" customHeight="1" x14ac:dyDescent="0.3">
      <c r="A4" s="14"/>
      <c r="B4" s="57"/>
      <c r="C4" s="72"/>
      <c r="D4" s="72"/>
      <c r="E4" s="72"/>
      <c r="F4" s="72"/>
      <c r="G4" s="72"/>
      <c r="H4" s="14"/>
      <c r="I4" s="14"/>
      <c r="J4" s="14"/>
      <c r="K4" s="14"/>
      <c r="L4" s="14"/>
      <c r="M4" s="14"/>
    </row>
    <row r="5" spans="1:13" s="56" customFormat="1" ht="15.75" customHeight="1" x14ac:dyDescent="0.3">
      <c r="A5" s="131"/>
      <c r="B5" s="4" t="s">
        <v>1150</v>
      </c>
      <c r="C5" s="73"/>
      <c r="D5" s="73"/>
      <c r="E5" s="73"/>
      <c r="F5" s="73"/>
      <c r="G5" s="74"/>
      <c r="H5" s="131"/>
      <c r="I5" s="131"/>
      <c r="J5" s="131"/>
      <c r="K5" s="131"/>
      <c r="L5" s="131"/>
      <c r="M5" s="131"/>
    </row>
    <row r="6" spans="1:13" s="56" customFormat="1" ht="13.5" x14ac:dyDescent="0.3">
      <c r="A6" s="131"/>
      <c r="B6" s="8" t="s">
        <v>1148</v>
      </c>
      <c r="C6" s="510"/>
      <c r="D6" s="510"/>
      <c r="E6" s="510"/>
      <c r="F6" s="510"/>
      <c r="G6" s="511"/>
      <c r="H6" s="131"/>
      <c r="I6" s="131"/>
      <c r="J6" s="131"/>
      <c r="K6" s="131"/>
      <c r="L6" s="131"/>
      <c r="M6" s="131"/>
    </row>
    <row r="7" spans="1:13" s="56" customFormat="1" ht="13.5" x14ac:dyDescent="0.3">
      <c r="A7" s="131"/>
      <c r="B7" s="60" t="s">
        <v>1147</v>
      </c>
      <c r="C7" s="289"/>
      <c r="D7" s="289"/>
      <c r="E7" s="289"/>
      <c r="F7" s="289"/>
      <c r="G7" s="290"/>
      <c r="H7" s="131"/>
      <c r="I7" s="131"/>
      <c r="J7" s="131"/>
      <c r="K7" s="131"/>
      <c r="L7" s="131"/>
      <c r="M7" s="131"/>
    </row>
    <row r="8" spans="1:13" s="56" customFormat="1" ht="13.5" x14ac:dyDescent="0.3">
      <c r="A8" s="131"/>
      <c r="B8" s="61" t="s">
        <v>28</v>
      </c>
      <c r="C8" s="291">
        <v>1673</v>
      </c>
      <c r="D8" s="291">
        <v>1667</v>
      </c>
      <c r="E8" s="291">
        <v>1873</v>
      </c>
      <c r="F8" s="291">
        <v>2031</v>
      </c>
      <c r="G8" s="242">
        <v>2077</v>
      </c>
      <c r="H8" s="131"/>
      <c r="I8" s="131"/>
      <c r="J8" s="131"/>
      <c r="K8" s="131"/>
      <c r="L8" s="131"/>
      <c r="M8" s="131"/>
    </row>
    <row r="9" spans="1:13" s="56" customFormat="1" ht="13.5" x14ac:dyDescent="0.3">
      <c r="A9" s="131"/>
      <c r="B9" s="61" t="s">
        <v>29</v>
      </c>
      <c r="C9" s="291">
        <v>5784</v>
      </c>
      <c r="D9" s="291">
        <v>6123</v>
      </c>
      <c r="E9" s="291">
        <v>7193</v>
      </c>
      <c r="F9" s="291">
        <v>7946</v>
      </c>
      <c r="G9" s="242">
        <v>7093</v>
      </c>
      <c r="H9" s="131"/>
      <c r="I9" s="131"/>
      <c r="J9" s="131"/>
      <c r="K9" s="131"/>
      <c r="L9" s="131"/>
      <c r="M9" s="131"/>
    </row>
    <row r="10" spans="1:13" s="56" customFormat="1" ht="13.5" x14ac:dyDescent="0.3">
      <c r="A10" s="131"/>
      <c r="B10" s="61" t="s">
        <v>1149</v>
      </c>
      <c r="C10" s="291">
        <v>2093</v>
      </c>
      <c r="D10" s="291">
        <v>1918</v>
      </c>
      <c r="E10" s="291">
        <v>2131</v>
      </c>
      <c r="F10" s="291">
        <v>1803</v>
      </c>
      <c r="G10" s="242">
        <v>706</v>
      </c>
      <c r="H10" s="131"/>
      <c r="I10" s="131"/>
      <c r="J10" s="131"/>
      <c r="K10" s="131"/>
      <c r="L10" s="131"/>
      <c r="M10" s="131"/>
    </row>
    <row r="11" spans="1:13" s="56" customFormat="1" ht="13.5" x14ac:dyDescent="0.3">
      <c r="A11" s="131"/>
      <c r="B11" s="61" t="s">
        <v>30</v>
      </c>
      <c r="C11" s="291">
        <v>589</v>
      </c>
      <c r="D11" s="291">
        <v>530</v>
      </c>
      <c r="E11" s="291">
        <v>584</v>
      </c>
      <c r="F11" s="291">
        <v>694</v>
      </c>
      <c r="G11" s="242">
        <v>497</v>
      </c>
      <c r="H11" s="131"/>
      <c r="I11" s="131"/>
      <c r="J11" s="131"/>
      <c r="K11" s="131"/>
      <c r="L11" s="131"/>
      <c r="M11" s="131"/>
    </row>
    <row r="12" spans="1:13" s="56" customFormat="1" ht="13.5" x14ac:dyDescent="0.3">
      <c r="A12" s="131"/>
      <c r="B12" s="61" t="s">
        <v>31</v>
      </c>
      <c r="C12" s="291">
        <v>1321</v>
      </c>
      <c r="D12" s="291">
        <v>1132</v>
      </c>
      <c r="E12" s="291">
        <v>1676</v>
      </c>
      <c r="F12" s="291">
        <v>1767</v>
      </c>
      <c r="G12" s="242">
        <v>1031</v>
      </c>
      <c r="H12" s="131"/>
      <c r="I12" s="131"/>
      <c r="J12" s="131"/>
      <c r="K12" s="131"/>
      <c r="L12" s="131"/>
      <c r="M12" s="131"/>
    </row>
    <row r="13" spans="1:13" s="56" customFormat="1" ht="13.5" x14ac:dyDescent="0.3">
      <c r="A13" s="131"/>
      <c r="B13" s="61" t="s">
        <v>32</v>
      </c>
      <c r="C13" s="291">
        <v>355</v>
      </c>
      <c r="D13" s="291">
        <v>305</v>
      </c>
      <c r="E13" s="291">
        <v>319</v>
      </c>
      <c r="F13" s="291">
        <v>324</v>
      </c>
      <c r="G13" s="242">
        <v>325</v>
      </c>
      <c r="H13" s="131"/>
      <c r="I13" s="131"/>
      <c r="J13" s="131"/>
      <c r="K13" s="131"/>
      <c r="L13" s="131"/>
      <c r="M13" s="131"/>
    </row>
    <row r="14" spans="1:13" s="56" customFormat="1" ht="13.5" x14ac:dyDescent="0.3">
      <c r="A14" s="131"/>
      <c r="B14" s="61" t="s">
        <v>33</v>
      </c>
      <c r="C14" s="291">
        <v>6583</v>
      </c>
      <c r="D14" s="291">
        <v>6834</v>
      </c>
      <c r="E14" s="291">
        <v>7938</v>
      </c>
      <c r="F14" s="291">
        <v>8749</v>
      </c>
      <c r="G14" s="242">
        <v>8088</v>
      </c>
      <c r="H14" s="131"/>
      <c r="I14" s="131"/>
      <c r="J14" s="131"/>
      <c r="K14" s="131"/>
      <c r="L14" s="131"/>
      <c r="M14" s="131"/>
    </row>
    <row r="15" spans="1:13" s="56" customFormat="1" ht="13.5" x14ac:dyDescent="0.3">
      <c r="A15" s="131"/>
      <c r="B15" s="349" t="s">
        <v>1114</v>
      </c>
      <c r="C15" s="291">
        <v>704</v>
      </c>
      <c r="D15" s="291">
        <v>629</v>
      </c>
      <c r="E15" s="291">
        <v>1262</v>
      </c>
      <c r="F15" s="291">
        <v>1667</v>
      </c>
      <c r="G15" s="242">
        <v>2008</v>
      </c>
      <c r="H15" s="125"/>
      <c r="I15" s="131"/>
      <c r="J15" s="131"/>
      <c r="K15" s="131"/>
      <c r="L15" s="131"/>
      <c r="M15" s="131"/>
    </row>
    <row r="16" spans="1:13" s="56" customFormat="1" ht="13.5" x14ac:dyDescent="0.3">
      <c r="A16" s="131"/>
      <c r="B16" s="349" t="s">
        <v>35</v>
      </c>
      <c r="C16" s="291">
        <v>1353</v>
      </c>
      <c r="D16" s="291">
        <v>1586</v>
      </c>
      <c r="E16" s="291">
        <v>1699</v>
      </c>
      <c r="F16" s="291">
        <v>1924</v>
      </c>
      <c r="G16" s="242">
        <v>1513</v>
      </c>
      <c r="H16" s="131"/>
      <c r="I16" s="131"/>
      <c r="J16" s="131"/>
      <c r="K16" s="131"/>
      <c r="L16" s="131"/>
      <c r="M16" s="131"/>
    </row>
    <row r="17" spans="1:13" s="56" customFormat="1" ht="13.5" x14ac:dyDescent="0.3">
      <c r="A17" s="131"/>
      <c r="B17" s="349" t="s">
        <v>36</v>
      </c>
      <c r="C17" s="292">
        <v>452</v>
      </c>
      <c r="D17" s="292">
        <v>414</v>
      </c>
      <c r="E17" s="292">
        <v>443</v>
      </c>
      <c r="F17" s="292">
        <v>456</v>
      </c>
      <c r="G17" s="293">
        <v>515</v>
      </c>
      <c r="H17" s="131"/>
      <c r="I17" s="131"/>
      <c r="J17" s="131"/>
      <c r="K17" s="131"/>
      <c r="L17" s="131"/>
      <c r="M17" s="131"/>
    </row>
    <row r="18" spans="1:13" s="56" customFormat="1" ht="13.5" x14ac:dyDescent="0.3">
      <c r="A18" s="131"/>
      <c r="B18" s="92" t="s">
        <v>37</v>
      </c>
      <c r="C18" s="294">
        <v>20905</v>
      </c>
      <c r="D18" s="294">
        <v>21138</v>
      </c>
      <c r="E18" s="294">
        <v>25117</v>
      </c>
      <c r="F18" s="294">
        <v>27361</v>
      </c>
      <c r="G18" s="295">
        <v>23853</v>
      </c>
      <c r="H18" s="300"/>
      <c r="I18" s="131"/>
      <c r="J18" s="131"/>
      <c r="K18" s="131"/>
      <c r="L18" s="131"/>
      <c r="M18" s="131"/>
    </row>
    <row r="19" spans="1:13" s="56" customFormat="1" ht="5.0999999999999996" customHeight="1" x14ac:dyDescent="0.3">
      <c r="A19" s="131"/>
      <c r="B19" s="519"/>
      <c r="C19" s="296"/>
      <c r="D19" s="296"/>
      <c r="E19" s="296"/>
      <c r="F19" s="296"/>
      <c r="G19" s="297"/>
      <c r="H19" s="131"/>
      <c r="I19" s="131"/>
      <c r="J19" s="131"/>
      <c r="K19" s="131"/>
      <c r="L19" s="131"/>
      <c r="M19" s="131"/>
    </row>
    <row r="20" spans="1:13" s="56" customFormat="1" ht="13.5" x14ac:dyDescent="0.3">
      <c r="A20" s="131"/>
      <c r="B20" s="362" t="s">
        <v>1146</v>
      </c>
      <c r="C20" s="289"/>
      <c r="D20" s="289"/>
      <c r="E20" s="289"/>
      <c r="F20" s="289"/>
      <c r="G20" s="290"/>
      <c r="H20" s="131"/>
      <c r="I20" s="131"/>
      <c r="J20" s="131"/>
      <c r="K20" s="131"/>
      <c r="L20" s="131"/>
      <c r="M20" s="131"/>
    </row>
    <row r="21" spans="1:13" s="56" customFormat="1" ht="13.5" x14ac:dyDescent="0.3">
      <c r="A21" s="131"/>
      <c r="B21" s="349" t="s">
        <v>38</v>
      </c>
      <c r="C21" s="291">
        <v>905</v>
      </c>
      <c r="D21" s="291">
        <v>881</v>
      </c>
      <c r="E21" s="291">
        <v>846</v>
      </c>
      <c r="F21" s="291">
        <v>874</v>
      </c>
      <c r="G21" s="242">
        <v>895</v>
      </c>
      <c r="H21" s="131"/>
      <c r="I21" s="131"/>
      <c r="J21" s="131"/>
      <c r="K21" s="131"/>
      <c r="L21" s="131"/>
      <c r="M21" s="131"/>
    </row>
    <row r="22" spans="1:13" s="56" customFormat="1" ht="13.5" x14ac:dyDescent="0.3">
      <c r="A22" s="131"/>
      <c r="B22" s="349" t="s">
        <v>39</v>
      </c>
      <c r="C22" s="291">
        <v>21</v>
      </c>
      <c r="D22" s="291">
        <v>18</v>
      </c>
      <c r="E22" s="291">
        <v>22</v>
      </c>
      <c r="F22" s="291">
        <v>18</v>
      </c>
      <c r="G22" s="242" t="s">
        <v>40</v>
      </c>
      <c r="H22" s="131"/>
      <c r="I22" s="131"/>
      <c r="J22" s="131"/>
      <c r="K22" s="131"/>
      <c r="L22" s="131"/>
      <c r="M22" s="131"/>
    </row>
    <row r="23" spans="1:13" s="56" customFormat="1" ht="13.5" x14ac:dyDescent="0.3">
      <c r="A23" s="131"/>
      <c r="B23" s="349" t="s">
        <v>41</v>
      </c>
      <c r="C23" s="291">
        <v>325</v>
      </c>
      <c r="D23" s="291">
        <v>332</v>
      </c>
      <c r="E23" s="291">
        <v>276</v>
      </c>
      <c r="F23" s="291">
        <v>325</v>
      </c>
      <c r="G23" s="242">
        <v>339</v>
      </c>
      <c r="H23" s="131"/>
      <c r="I23" s="131"/>
      <c r="J23" s="131"/>
      <c r="K23" s="131"/>
      <c r="L23" s="131"/>
      <c r="M23" s="131"/>
    </row>
    <row r="24" spans="1:13" s="56" customFormat="1" ht="13.5" x14ac:dyDescent="0.3">
      <c r="A24" s="131"/>
      <c r="B24" s="349" t="s">
        <v>42</v>
      </c>
      <c r="C24" s="291">
        <v>87</v>
      </c>
      <c r="D24" s="291">
        <v>88</v>
      </c>
      <c r="E24" s="291">
        <v>78</v>
      </c>
      <c r="F24" s="291">
        <v>71</v>
      </c>
      <c r="G24" s="242">
        <v>53</v>
      </c>
      <c r="H24" s="131"/>
      <c r="I24" s="131"/>
      <c r="J24" s="131"/>
      <c r="K24" s="131"/>
      <c r="L24" s="131"/>
      <c r="M24" s="131"/>
    </row>
    <row r="25" spans="1:13" s="56" customFormat="1" ht="13.5" x14ac:dyDescent="0.3">
      <c r="A25" s="131"/>
      <c r="B25" s="349" t="s">
        <v>43</v>
      </c>
      <c r="C25" s="291">
        <v>1672</v>
      </c>
      <c r="D25" s="291">
        <v>1586</v>
      </c>
      <c r="E25" s="291">
        <v>1921</v>
      </c>
      <c r="F25" s="291">
        <v>1795</v>
      </c>
      <c r="G25" s="242">
        <v>1910</v>
      </c>
      <c r="H25" s="131"/>
      <c r="I25" s="131"/>
      <c r="J25" s="131"/>
      <c r="K25" s="131"/>
      <c r="L25" s="131"/>
      <c r="M25" s="131"/>
    </row>
    <row r="26" spans="1:13" s="56" customFormat="1" ht="13.5" x14ac:dyDescent="0.3">
      <c r="A26" s="131"/>
      <c r="B26" s="349" t="s">
        <v>44</v>
      </c>
      <c r="C26" s="291">
        <v>360</v>
      </c>
      <c r="D26" s="291">
        <v>367</v>
      </c>
      <c r="E26" s="291">
        <v>366</v>
      </c>
      <c r="F26" s="291">
        <v>351</v>
      </c>
      <c r="G26" s="242" t="s">
        <v>40</v>
      </c>
      <c r="H26" s="131"/>
      <c r="I26" s="131"/>
      <c r="J26" s="131"/>
      <c r="K26" s="131"/>
      <c r="L26" s="131"/>
      <c r="M26" s="131"/>
    </row>
    <row r="27" spans="1:13" s="56" customFormat="1" ht="13.5" x14ac:dyDescent="0.3">
      <c r="A27" s="131"/>
      <c r="B27" s="349" t="s">
        <v>45</v>
      </c>
      <c r="C27" s="291">
        <v>117</v>
      </c>
      <c r="D27" s="291">
        <v>143</v>
      </c>
      <c r="E27" s="291">
        <v>137</v>
      </c>
      <c r="F27" s="291">
        <v>164</v>
      </c>
      <c r="G27" s="242">
        <v>163</v>
      </c>
      <c r="H27" s="131"/>
      <c r="I27" s="131"/>
      <c r="J27" s="131"/>
      <c r="K27" s="131"/>
      <c r="L27" s="131"/>
      <c r="M27" s="131"/>
    </row>
    <row r="28" spans="1:13" s="56" customFormat="1" ht="13.5" x14ac:dyDescent="0.3">
      <c r="A28" s="131"/>
      <c r="B28" s="349" t="s">
        <v>46</v>
      </c>
      <c r="C28" s="291">
        <v>1</v>
      </c>
      <c r="D28" s="291">
        <v>1</v>
      </c>
      <c r="E28" s="291">
        <v>2</v>
      </c>
      <c r="F28" s="291">
        <v>2</v>
      </c>
      <c r="G28" s="242">
        <v>1</v>
      </c>
      <c r="H28" s="131"/>
      <c r="I28" s="131"/>
      <c r="J28" s="131"/>
      <c r="K28" s="131"/>
      <c r="L28" s="131"/>
      <c r="M28" s="131"/>
    </row>
    <row r="29" spans="1:13" s="56" customFormat="1" ht="13.5" x14ac:dyDescent="0.3">
      <c r="A29" s="131"/>
      <c r="B29" s="349" t="s">
        <v>47</v>
      </c>
      <c r="C29" s="292">
        <v>1101</v>
      </c>
      <c r="D29" s="292">
        <v>1112</v>
      </c>
      <c r="E29" s="292">
        <v>1197</v>
      </c>
      <c r="F29" s="292">
        <v>1408</v>
      </c>
      <c r="G29" s="293">
        <v>1694</v>
      </c>
      <c r="H29" s="131"/>
      <c r="I29" s="131"/>
      <c r="J29" s="131"/>
      <c r="K29" s="131"/>
      <c r="L29" s="131"/>
      <c r="M29" s="131"/>
    </row>
    <row r="30" spans="1:13" s="56" customFormat="1" ht="13.5" x14ac:dyDescent="0.3">
      <c r="A30" s="131"/>
      <c r="B30" s="92" t="s">
        <v>766</v>
      </c>
      <c r="C30" s="294">
        <v>4588</v>
      </c>
      <c r="D30" s="294">
        <v>4529</v>
      </c>
      <c r="E30" s="294">
        <v>4844</v>
      </c>
      <c r="F30" s="294">
        <v>5009</v>
      </c>
      <c r="G30" s="295">
        <v>5056</v>
      </c>
      <c r="H30" s="300"/>
      <c r="I30" s="131"/>
      <c r="J30" s="131"/>
      <c r="K30" s="131"/>
      <c r="L30" s="131"/>
      <c r="M30" s="131"/>
    </row>
    <row r="31" spans="1:13" s="56" customFormat="1" ht="5.0999999999999996" customHeight="1" x14ac:dyDescent="0.3">
      <c r="A31" s="131"/>
      <c r="B31" s="520"/>
      <c r="C31" s="298"/>
      <c r="D31" s="298"/>
      <c r="E31" s="298"/>
      <c r="F31" s="298"/>
      <c r="G31" s="299"/>
      <c r="H31" s="131"/>
      <c r="I31" s="131"/>
      <c r="J31" s="131"/>
      <c r="K31" s="131"/>
      <c r="L31" s="131"/>
      <c r="M31" s="131"/>
    </row>
    <row r="32" spans="1:13" s="56" customFormat="1" ht="13.5" x14ac:dyDescent="0.3">
      <c r="A32" s="131"/>
      <c r="B32" s="92" t="s">
        <v>1115</v>
      </c>
      <c r="C32" s="294">
        <v>32841</v>
      </c>
      <c r="D32" s="294">
        <v>27132</v>
      </c>
      <c r="E32" s="294">
        <v>31357</v>
      </c>
      <c r="F32" s="294">
        <v>26066</v>
      </c>
      <c r="G32" s="295">
        <v>24217</v>
      </c>
      <c r="H32" s="125"/>
      <c r="I32" s="131"/>
      <c r="J32" s="131"/>
      <c r="K32" s="131"/>
      <c r="L32" s="131"/>
      <c r="M32" s="131"/>
    </row>
    <row r="33" spans="1:13" s="56" customFormat="1" ht="5.0999999999999996" customHeight="1" x14ac:dyDescent="0.3">
      <c r="A33" s="131"/>
      <c r="B33" s="520"/>
      <c r="C33" s="296"/>
      <c r="D33" s="296"/>
      <c r="E33" s="296"/>
      <c r="F33" s="296"/>
      <c r="G33" s="297"/>
      <c r="H33" s="131"/>
      <c r="I33" s="131"/>
      <c r="J33" s="131"/>
      <c r="K33" s="131"/>
      <c r="L33" s="131"/>
      <c r="M33" s="131"/>
    </row>
    <row r="34" spans="1:13" s="56" customFormat="1" ht="13.5" x14ac:dyDescent="0.3">
      <c r="A34" s="131"/>
      <c r="B34" s="521" t="s">
        <v>1152</v>
      </c>
      <c r="C34" s="294">
        <v>58334</v>
      </c>
      <c r="D34" s="294">
        <v>52799</v>
      </c>
      <c r="E34" s="294">
        <v>61318</v>
      </c>
      <c r="F34" s="294">
        <v>58436</v>
      </c>
      <c r="G34" s="295">
        <v>53127</v>
      </c>
      <c r="H34" s="125"/>
      <c r="I34" s="131"/>
      <c r="J34" s="131"/>
      <c r="K34" s="131"/>
      <c r="L34" s="131"/>
      <c r="M34" s="131"/>
    </row>
    <row r="35" spans="1:13" s="56" customFormat="1" ht="13.5" x14ac:dyDescent="0.3">
      <c r="A35" s="131"/>
      <c r="B35" s="366"/>
      <c r="C35" s="292"/>
      <c r="D35" s="292"/>
      <c r="E35" s="292"/>
      <c r="F35" s="292"/>
      <c r="G35" s="293"/>
      <c r="H35" s="131"/>
      <c r="I35" s="131"/>
      <c r="J35" s="131"/>
      <c r="K35" s="131"/>
      <c r="L35" s="131"/>
      <c r="M35" s="131"/>
    </row>
    <row r="36" spans="1:13" s="56" customFormat="1" ht="13.5" x14ac:dyDescent="0.3">
      <c r="A36" s="131"/>
      <c r="B36" s="8" t="s">
        <v>1153</v>
      </c>
      <c r="C36" s="510"/>
      <c r="D36" s="510"/>
      <c r="E36" s="510"/>
      <c r="F36" s="510"/>
      <c r="G36" s="511"/>
      <c r="H36" s="131"/>
      <c r="I36" s="131"/>
      <c r="J36" s="131"/>
      <c r="K36" s="131"/>
      <c r="L36" s="131"/>
      <c r="M36" s="131"/>
    </row>
    <row r="37" spans="1:13" s="56" customFormat="1" ht="13.5" x14ac:dyDescent="0.3">
      <c r="A37" s="131"/>
      <c r="B37" s="60" t="s">
        <v>1147</v>
      </c>
      <c r="C37" s="289"/>
      <c r="D37" s="289"/>
      <c r="E37" s="289"/>
      <c r="F37" s="289"/>
      <c r="G37" s="290"/>
      <c r="H37" s="131"/>
      <c r="I37" s="131"/>
      <c r="J37" s="131"/>
      <c r="K37" s="131"/>
      <c r="L37" s="131"/>
      <c r="M37" s="131"/>
    </row>
    <row r="38" spans="1:13" s="56" customFormat="1" ht="13.5" x14ac:dyDescent="0.3">
      <c r="A38" s="131"/>
      <c r="B38" s="61" t="s">
        <v>28</v>
      </c>
      <c r="C38" s="291">
        <v>2011</v>
      </c>
      <c r="D38" s="291">
        <v>2017</v>
      </c>
      <c r="E38" s="291">
        <v>2072</v>
      </c>
      <c r="F38" s="291">
        <v>2080</v>
      </c>
      <c r="G38" s="242">
        <v>2088</v>
      </c>
      <c r="H38" s="131"/>
      <c r="I38" s="131"/>
      <c r="J38" s="131"/>
      <c r="K38" s="131"/>
      <c r="L38" s="131"/>
      <c r="M38" s="131"/>
    </row>
    <row r="39" spans="1:13" s="56" customFormat="1" ht="13.5" x14ac:dyDescent="0.3">
      <c r="A39" s="131"/>
      <c r="B39" s="61" t="s">
        <v>29</v>
      </c>
      <c r="C39" s="291">
        <v>12253</v>
      </c>
      <c r="D39" s="291">
        <v>12179</v>
      </c>
      <c r="E39" s="291">
        <v>12731</v>
      </c>
      <c r="F39" s="291">
        <v>12868</v>
      </c>
      <c r="G39" s="242">
        <v>11005</v>
      </c>
      <c r="H39" s="131"/>
      <c r="I39" s="131"/>
      <c r="J39" s="131"/>
      <c r="K39" s="131"/>
      <c r="L39" s="131"/>
      <c r="M39" s="131"/>
    </row>
    <row r="40" spans="1:13" s="56" customFormat="1" ht="13.5" x14ac:dyDescent="0.3">
      <c r="A40" s="131"/>
      <c r="B40" s="61" t="s">
        <v>1149</v>
      </c>
      <c r="C40" s="291">
        <v>2080</v>
      </c>
      <c r="D40" s="291">
        <v>1827</v>
      </c>
      <c r="E40" s="291">
        <v>1724</v>
      </c>
      <c r="F40" s="291">
        <v>1641</v>
      </c>
      <c r="G40" s="242">
        <v>886</v>
      </c>
      <c r="H40" s="131"/>
      <c r="I40" s="131"/>
      <c r="J40" s="131"/>
      <c r="K40" s="131"/>
      <c r="L40" s="131"/>
      <c r="M40" s="131"/>
    </row>
    <row r="41" spans="1:13" s="56" customFormat="1" ht="13.5" x14ac:dyDescent="0.3">
      <c r="A41" s="131"/>
      <c r="B41" s="61" t="s">
        <v>30</v>
      </c>
      <c r="C41" s="291">
        <v>468</v>
      </c>
      <c r="D41" s="291">
        <v>577</v>
      </c>
      <c r="E41" s="291">
        <v>644</v>
      </c>
      <c r="F41" s="291">
        <v>674</v>
      </c>
      <c r="G41" s="242">
        <v>464</v>
      </c>
      <c r="H41" s="131"/>
      <c r="I41" s="131"/>
      <c r="J41" s="131"/>
      <c r="K41" s="131"/>
      <c r="L41" s="131"/>
      <c r="M41" s="131"/>
    </row>
    <row r="42" spans="1:13" s="56" customFormat="1" ht="13.5" x14ac:dyDescent="0.3">
      <c r="A42" s="131"/>
      <c r="B42" s="61" t="s">
        <v>31</v>
      </c>
      <c r="C42" s="291">
        <v>2175</v>
      </c>
      <c r="D42" s="291">
        <v>1895</v>
      </c>
      <c r="E42" s="291">
        <v>2233</v>
      </c>
      <c r="F42" s="291">
        <v>2119</v>
      </c>
      <c r="G42" s="242">
        <v>1988</v>
      </c>
      <c r="H42" s="131"/>
      <c r="I42" s="131"/>
      <c r="J42" s="131"/>
      <c r="K42" s="131"/>
      <c r="L42" s="131"/>
      <c r="M42" s="131"/>
    </row>
    <row r="43" spans="1:13" s="56" customFormat="1" ht="13.5" x14ac:dyDescent="0.3">
      <c r="A43" s="131"/>
      <c r="B43" s="61" t="s">
        <v>32</v>
      </c>
      <c r="C43" s="291">
        <v>611</v>
      </c>
      <c r="D43" s="291">
        <v>619</v>
      </c>
      <c r="E43" s="291">
        <v>689</v>
      </c>
      <c r="F43" s="291">
        <v>771</v>
      </c>
      <c r="G43" s="242">
        <v>726</v>
      </c>
      <c r="H43" s="131"/>
      <c r="I43" s="131"/>
      <c r="J43" s="131"/>
      <c r="K43" s="131"/>
      <c r="L43" s="131"/>
      <c r="M43" s="131"/>
    </row>
    <row r="44" spans="1:13" s="56" customFormat="1" ht="13.5" x14ac:dyDescent="0.3">
      <c r="A44" s="131"/>
      <c r="B44" s="61" t="s">
        <v>33</v>
      </c>
      <c r="C44" s="291">
        <v>10394</v>
      </c>
      <c r="D44" s="291">
        <v>8662</v>
      </c>
      <c r="E44" s="291">
        <v>8608</v>
      </c>
      <c r="F44" s="291">
        <v>8521</v>
      </c>
      <c r="G44" s="242">
        <v>8251</v>
      </c>
      <c r="H44" s="131"/>
      <c r="I44" s="131"/>
      <c r="J44" s="131"/>
      <c r="K44" s="131"/>
      <c r="L44" s="131"/>
      <c r="M44" s="131"/>
    </row>
    <row r="45" spans="1:13" s="56" customFormat="1" ht="13.5" x14ac:dyDescent="0.3">
      <c r="A45" s="131"/>
      <c r="B45" s="349" t="s">
        <v>1114</v>
      </c>
      <c r="C45" s="291">
        <v>1365</v>
      </c>
      <c r="D45" s="291">
        <v>846</v>
      </c>
      <c r="E45" s="291">
        <v>775</v>
      </c>
      <c r="F45" s="291">
        <v>863</v>
      </c>
      <c r="G45" s="242">
        <v>1203</v>
      </c>
      <c r="H45" s="125"/>
      <c r="I45" s="131"/>
      <c r="J45" s="131"/>
      <c r="K45" s="131"/>
      <c r="L45" s="131"/>
      <c r="M45" s="131"/>
    </row>
    <row r="46" spans="1:13" s="56" customFormat="1" ht="13.5" x14ac:dyDescent="0.3">
      <c r="A46" s="131"/>
      <c r="B46" s="349" t="s">
        <v>35</v>
      </c>
      <c r="C46" s="291">
        <v>1996</v>
      </c>
      <c r="D46" s="291">
        <v>1973</v>
      </c>
      <c r="E46" s="291">
        <v>2067</v>
      </c>
      <c r="F46" s="291">
        <v>1996</v>
      </c>
      <c r="G46" s="242">
        <v>2315</v>
      </c>
      <c r="H46" s="131"/>
      <c r="I46" s="131"/>
      <c r="J46" s="131"/>
      <c r="K46" s="131"/>
      <c r="L46" s="131"/>
      <c r="M46" s="131"/>
    </row>
    <row r="47" spans="1:13" s="56" customFormat="1" ht="13.5" x14ac:dyDescent="0.3">
      <c r="A47" s="131"/>
      <c r="B47" s="349" t="s">
        <v>36</v>
      </c>
      <c r="C47" s="292">
        <v>821</v>
      </c>
      <c r="D47" s="292">
        <v>772</v>
      </c>
      <c r="E47" s="292">
        <v>755</v>
      </c>
      <c r="F47" s="292">
        <v>771</v>
      </c>
      <c r="G47" s="293">
        <v>715</v>
      </c>
      <c r="H47" s="131"/>
      <c r="I47" s="131"/>
      <c r="J47" s="131"/>
      <c r="K47" s="131"/>
      <c r="L47" s="131"/>
      <c r="M47" s="131"/>
    </row>
    <row r="48" spans="1:13" s="56" customFormat="1" ht="13.5" x14ac:dyDescent="0.3">
      <c r="A48" s="131"/>
      <c r="B48" s="92" t="s">
        <v>37</v>
      </c>
      <c r="C48" s="294">
        <v>34173</v>
      </c>
      <c r="D48" s="294">
        <v>31369</v>
      </c>
      <c r="E48" s="294">
        <v>32297</v>
      </c>
      <c r="F48" s="294">
        <v>32305</v>
      </c>
      <c r="G48" s="295">
        <v>29642</v>
      </c>
      <c r="H48" s="300"/>
      <c r="I48" s="131"/>
      <c r="J48" s="131"/>
      <c r="K48" s="131"/>
      <c r="L48" s="131"/>
      <c r="M48" s="131"/>
    </row>
    <row r="49" spans="1:13" s="56" customFormat="1" ht="5.0999999999999996" customHeight="1" x14ac:dyDescent="0.3">
      <c r="A49" s="131"/>
      <c r="B49" s="519"/>
      <c r="C49" s="296"/>
      <c r="D49" s="296"/>
      <c r="E49" s="296"/>
      <c r="F49" s="296"/>
      <c r="G49" s="297"/>
      <c r="H49" s="131"/>
      <c r="I49" s="131"/>
      <c r="J49" s="131"/>
      <c r="K49" s="131"/>
      <c r="L49" s="131"/>
      <c r="M49" s="131"/>
    </row>
    <row r="50" spans="1:13" s="56" customFormat="1" ht="13.5" x14ac:dyDescent="0.3">
      <c r="A50" s="131"/>
      <c r="B50" s="362" t="s">
        <v>1146</v>
      </c>
      <c r="C50" s="289"/>
      <c r="D50" s="289"/>
      <c r="E50" s="289"/>
      <c r="F50" s="289"/>
      <c r="G50" s="290"/>
      <c r="H50" s="131"/>
      <c r="I50" s="131"/>
      <c r="J50" s="131"/>
      <c r="K50" s="131"/>
      <c r="L50" s="131"/>
      <c r="M50" s="131"/>
    </row>
    <row r="51" spans="1:13" s="56" customFormat="1" ht="13.5" x14ac:dyDescent="0.3">
      <c r="A51" s="131"/>
      <c r="B51" s="349" t="s">
        <v>38</v>
      </c>
      <c r="C51" s="291">
        <v>1255</v>
      </c>
      <c r="D51" s="291">
        <v>1181</v>
      </c>
      <c r="E51" s="291">
        <v>1046</v>
      </c>
      <c r="F51" s="291">
        <v>1007</v>
      </c>
      <c r="G51" s="242">
        <v>1032</v>
      </c>
      <c r="H51" s="131"/>
      <c r="I51" s="131"/>
      <c r="J51" s="131"/>
      <c r="K51" s="131"/>
      <c r="L51" s="131"/>
      <c r="M51" s="131"/>
    </row>
    <row r="52" spans="1:13" s="56" customFormat="1" ht="13.5" x14ac:dyDescent="0.3">
      <c r="A52" s="131"/>
      <c r="B52" s="349" t="s">
        <v>39</v>
      </c>
      <c r="C52" s="291">
        <v>11</v>
      </c>
      <c r="D52" s="291">
        <v>11</v>
      </c>
      <c r="E52" s="291">
        <v>12</v>
      </c>
      <c r="F52" s="291">
        <v>12</v>
      </c>
      <c r="G52" s="242" t="s">
        <v>40</v>
      </c>
      <c r="H52" s="131"/>
      <c r="I52" s="131"/>
      <c r="J52" s="131"/>
      <c r="K52" s="131"/>
      <c r="L52" s="131"/>
      <c r="M52" s="131"/>
    </row>
    <row r="53" spans="1:13" s="56" customFormat="1" ht="13.5" x14ac:dyDescent="0.3">
      <c r="A53" s="131"/>
      <c r="B53" s="349" t="s">
        <v>41</v>
      </c>
      <c r="C53" s="291">
        <v>173</v>
      </c>
      <c r="D53" s="291">
        <v>157</v>
      </c>
      <c r="E53" s="291">
        <v>155</v>
      </c>
      <c r="F53" s="291">
        <v>163</v>
      </c>
      <c r="G53" s="242">
        <v>145</v>
      </c>
      <c r="H53" s="131"/>
      <c r="I53" s="131"/>
      <c r="J53" s="131"/>
      <c r="K53" s="131"/>
      <c r="L53" s="131"/>
      <c r="M53" s="131"/>
    </row>
    <row r="54" spans="1:13" s="56" customFormat="1" ht="13.5" x14ac:dyDescent="0.3">
      <c r="A54" s="131"/>
      <c r="B54" s="349" t="s">
        <v>42</v>
      </c>
      <c r="C54" s="291">
        <v>325</v>
      </c>
      <c r="D54" s="291">
        <v>328</v>
      </c>
      <c r="E54" s="291">
        <v>321</v>
      </c>
      <c r="F54" s="291">
        <v>331</v>
      </c>
      <c r="G54" s="242">
        <v>98</v>
      </c>
      <c r="H54" s="131"/>
      <c r="I54" s="131"/>
      <c r="J54" s="131"/>
      <c r="K54" s="131"/>
      <c r="L54" s="131"/>
      <c r="M54" s="131"/>
    </row>
    <row r="55" spans="1:13" s="56" customFormat="1" ht="13.5" x14ac:dyDescent="0.3">
      <c r="A55" s="131"/>
      <c r="B55" s="349" t="s">
        <v>43</v>
      </c>
      <c r="C55" s="291">
        <v>1566</v>
      </c>
      <c r="D55" s="291">
        <v>1482</v>
      </c>
      <c r="E55" s="291">
        <v>1917</v>
      </c>
      <c r="F55" s="291">
        <v>1729</v>
      </c>
      <c r="G55" s="242">
        <v>1889</v>
      </c>
      <c r="H55" s="131"/>
      <c r="I55" s="131"/>
      <c r="J55" s="131"/>
      <c r="K55" s="131"/>
      <c r="L55" s="131"/>
      <c r="M55" s="131"/>
    </row>
    <row r="56" spans="1:13" s="56" customFormat="1" ht="13.5" x14ac:dyDescent="0.3">
      <c r="A56" s="131"/>
      <c r="B56" s="349" t="s">
        <v>44</v>
      </c>
      <c r="C56" s="291">
        <v>87</v>
      </c>
      <c r="D56" s="291">
        <v>85</v>
      </c>
      <c r="E56" s="291">
        <v>85</v>
      </c>
      <c r="F56" s="291">
        <v>76</v>
      </c>
      <c r="G56" s="242" t="s">
        <v>40</v>
      </c>
      <c r="H56" s="131"/>
      <c r="I56" s="131"/>
      <c r="J56" s="131"/>
      <c r="K56" s="131"/>
      <c r="L56" s="131"/>
      <c r="M56" s="131"/>
    </row>
    <row r="57" spans="1:13" s="56" customFormat="1" ht="13.5" x14ac:dyDescent="0.3">
      <c r="A57" s="131"/>
      <c r="B57" s="349" t="s">
        <v>45</v>
      </c>
      <c r="C57" s="291">
        <v>55</v>
      </c>
      <c r="D57" s="291">
        <v>60</v>
      </c>
      <c r="E57" s="291">
        <v>64</v>
      </c>
      <c r="F57" s="291">
        <v>61</v>
      </c>
      <c r="G57" s="242">
        <v>46</v>
      </c>
      <c r="H57" s="131"/>
      <c r="I57" s="131"/>
      <c r="J57" s="131"/>
      <c r="K57" s="131"/>
      <c r="L57" s="131"/>
      <c r="M57" s="131"/>
    </row>
    <row r="58" spans="1:13" s="56" customFormat="1" ht="13.5" x14ac:dyDescent="0.3">
      <c r="A58" s="131"/>
      <c r="B58" s="349" t="s">
        <v>46</v>
      </c>
      <c r="C58" s="291">
        <v>5</v>
      </c>
      <c r="D58" s="291">
        <v>6</v>
      </c>
      <c r="E58" s="291">
        <v>6</v>
      </c>
      <c r="F58" s="291">
        <v>6</v>
      </c>
      <c r="G58" s="242">
        <v>4</v>
      </c>
      <c r="H58" s="131"/>
      <c r="I58" s="131"/>
      <c r="J58" s="131"/>
      <c r="K58" s="131"/>
      <c r="L58" s="131"/>
      <c r="M58" s="131"/>
    </row>
    <row r="59" spans="1:13" s="56" customFormat="1" ht="13.5" x14ac:dyDescent="0.3">
      <c r="A59" s="131"/>
      <c r="B59" s="349" t="s">
        <v>47</v>
      </c>
      <c r="C59" s="292">
        <v>279</v>
      </c>
      <c r="D59" s="292">
        <v>264</v>
      </c>
      <c r="E59" s="292">
        <v>278</v>
      </c>
      <c r="F59" s="292">
        <v>191</v>
      </c>
      <c r="G59" s="293">
        <v>269</v>
      </c>
      <c r="H59" s="131"/>
      <c r="I59" s="131"/>
      <c r="J59" s="131"/>
      <c r="K59" s="131"/>
      <c r="L59" s="131"/>
      <c r="M59" s="131"/>
    </row>
    <row r="60" spans="1:13" s="56" customFormat="1" ht="13.5" x14ac:dyDescent="0.3">
      <c r="A60" s="131"/>
      <c r="B60" s="92" t="s">
        <v>766</v>
      </c>
      <c r="C60" s="294">
        <v>3757</v>
      </c>
      <c r="D60" s="294">
        <v>3574</v>
      </c>
      <c r="E60" s="294">
        <v>3884</v>
      </c>
      <c r="F60" s="294">
        <v>3577</v>
      </c>
      <c r="G60" s="295">
        <v>3483</v>
      </c>
      <c r="H60" s="300"/>
      <c r="I60" s="131"/>
      <c r="J60" s="131"/>
      <c r="K60" s="131"/>
      <c r="L60" s="131"/>
      <c r="M60" s="131"/>
    </row>
    <row r="61" spans="1:13" s="56" customFormat="1" ht="5.0999999999999996" customHeight="1" x14ac:dyDescent="0.3">
      <c r="A61" s="131"/>
      <c r="B61" s="520"/>
      <c r="C61" s="298"/>
      <c r="D61" s="298"/>
      <c r="E61" s="298"/>
      <c r="F61" s="298"/>
      <c r="G61" s="299"/>
      <c r="H61" s="131"/>
      <c r="I61" s="131"/>
      <c r="J61" s="131"/>
      <c r="K61" s="131"/>
      <c r="L61" s="131"/>
      <c r="M61" s="131"/>
    </row>
    <row r="62" spans="1:13" s="56" customFormat="1" ht="13.5" x14ac:dyDescent="0.3">
      <c r="A62" s="131"/>
      <c r="B62" s="92" t="s">
        <v>1115</v>
      </c>
      <c r="C62" s="294">
        <v>0</v>
      </c>
      <c r="D62" s="294">
        <v>0</v>
      </c>
      <c r="E62" s="294">
        <v>0</v>
      </c>
      <c r="F62" s="294">
        <v>0</v>
      </c>
      <c r="G62" s="295">
        <v>0</v>
      </c>
      <c r="H62" s="125"/>
      <c r="I62" s="131"/>
      <c r="J62" s="131"/>
      <c r="K62" s="131"/>
      <c r="L62" s="131"/>
      <c r="M62" s="131"/>
    </row>
    <row r="63" spans="1:13" s="56" customFormat="1" ht="5.0999999999999996" customHeight="1" x14ac:dyDescent="0.3">
      <c r="A63" s="131"/>
      <c r="B63" s="520"/>
      <c r="C63" s="296"/>
      <c r="D63" s="296"/>
      <c r="E63" s="296"/>
      <c r="F63" s="296"/>
      <c r="G63" s="297"/>
      <c r="H63" s="131"/>
      <c r="I63" s="131"/>
      <c r="J63" s="131"/>
      <c r="K63" s="131"/>
      <c r="L63" s="131"/>
      <c r="M63" s="131"/>
    </row>
    <row r="64" spans="1:13" s="56" customFormat="1" ht="13.5" x14ac:dyDescent="0.3">
      <c r="A64" s="131"/>
      <c r="B64" s="521" t="s">
        <v>1154</v>
      </c>
      <c r="C64" s="294">
        <v>37930</v>
      </c>
      <c r="D64" s="294">
        <v>34943</v>
      </c>
      <c r="E64" s="294">
        <v>36182</v>
      </c>
      <c r="F64" s="294">
        <v>35881</v>
      </c>
      <c r="G64" s="295">
        <v>33125</v>
      </c>
      <c r="H64" s="125"/>
      <c r="I64" s="131"/>
      <c r="J64" s="131"/>
      <c r="K64" s="131"/>
      <c r="L64" s="131"/>
      <c r="M64" s="131"/>
    </row>
    <row r="65" spans="1:13" s="56" customFormat="1" ht="13.5" x14ac:dyDescent="0.3">
      <c r="A65" s="131"/>
      <c r="B65" s="366"/>
      <c r="C65" s="530"/>
      <c r="D65" s="530"/>
      <c r="E65" s="530"/>
      <c r="F65" s="530"/>
      <c r="G65" s="293"/>
      <c r="H65" s="125"/>
      <c r="I65" s="131"/>
      <c r="J65" s="131"/>
      <c r="K65" s="131"/>
      <c r="L65" s="131"/>
      <c r="M65" s="131"/>
    </row>
    <row r="66" spans="1:13" s="56" customFormat="1" ht="13.5" x14ac:dyDescent="0.3">
      <c r="A66" s="131"/>
      <c r="B66" s="359" t="s">
        <v>1155</v>
      </c>
      <c r="C66" s="512"/>
      <c r="D66" s="512"/>
      <c r="E66" s="512"/>
      <c r="F66" s="512"/>
      <c r="G66" s="513"/>
      <c r="H66" s="125"/>
      <c r="I66" s="518"/>
      <c r="J66" s="131"/>
      <c r="K66" s="131"/>
      <c r="L66" s="131"/>
      <c r="M66" s="131"/>
    </row>
    <row r="67" spans="1:13" s="56" customFormat="1" ht="13.5" x14ac:dyDescent="0.3">
      <c r="A67" s="131"/>
      <c r="B67" s="520" t="s">
        <v>1147</v>
      </c>
      <c r="C67" s="291">
        <v>55078</v>
      </c>
      <c r="D67" s="291">
        <v>52507</v>
      </c>
      <c r="E67" s="291">
        <v>57414</v>
      </c>
      <c r="F67" s="291">
        <v>59666</v>
      </c>
      <c r="G67" s="242">
        <v>53495</v>
      </c>
      <c r="H67" s="421"/>
      <c r="I67" s="421"/>
      <c r="J67" s="131"/>
      <c r="K67" s="131"/>
      <c r="L67" s="131"/>
      <c r="M67" s="131"/>
    </row>
    <row r="68" spans="1:13" s="56" customFormat="1" ht="13.5" x14ac:dyDescent="0.3">
      <c r="A68" s="131"/>
      <c r="B68" s="520" t="s">
        <v>1146</v>
      </c>
      <c r="C68" s="291">
        <v>8345</v>
      </c>
      <c r="D68" s="291">
        <v>8103</v>
      </c>
      <c r="E68" s="291">
        <v>8729</v>
      </c>
      <c r="F68" s="291">
        <v>8586</v>
      </c>
      <c r="G68" s="242">
        <v>8540</v>
      </c>
      <c r="H68" s="301"/>
      <c r="I68" s="421"/>
      <c r="J68" s="131"/>
      <c r="K68" s="131"/>
      <c r="L68" s="131"/>
      <c r="M68" s="131"/>
    </row>
    <row r="69" spans="1:13" s="56" customFormat="1" ht="13.5" x14ac:dyDescent="0.3">
      <c r="A69" s="131"/>
      <c r="B69" s="520" t="s">
        <v>1156</v>
      </c>
      <c r="C69" s="292">
        <v>32841</v>
      </c>
      <c r="D69" s="292">
        <v>27132</v>
      </c>
      <c r="E69" s="292">
        <v>31357</v>
      </c>
      <c r="F69" s="292">
        <v>26066</v>
      </c>
      <c r="G69" s="293">
        <v>24217</v>
      </c>
      <c r="H69" s="125"/>
      <c r="I69" s="137"/>
      <c r="J69" s="131"/>
      <c r="K69" s="131"/>
      <c r="L69" s="131"/>
      <c r="M69" s="131"/>
    </row>
    <row r="70" spans="1:13" s="56" customFormat="1" ht="13.5" x14ac:dyDescent="0.3">
      <c r="A70" s="131"/>
      <c r="B70" s="521" t="s">
        <v>1145</v>
      </c>
      <c r="C70" s="294">
        <v>96264</v>
      </c>
      <c r="D70" s="294">
        <v>87741</v>
      </c>
      <c r="E70" s="294">
        <v>97500</v>
      </c>
      <c r="F70" s="294">
        <v>94317</v>
      </c>
      <c r="G70" s="295">
        <v>86252</v>
      </c>
      <c r="H70" s="125"/>
      <c r="I70" s="131"/>
      <c r="J70" s="131"/>
      <c r="K70" s="131"/>
      <c r="L70" s="131"/>
      <c r="M70" s="131"/>
    </row>
    <row r="71" spans="1:13" s="54" customFormat="1" ht="8.1" customHeight="1" x14ac:dyDescent="0.3">
      <c r="A71" s="14"/>
      <c r="B71" s="336"/>
      <c r="C71" s="337"/>
      <c r="D71" s="337"/>
      <c r="E71" s="337"/>
      <c r="F71" s="337"/>
      <c r="G71" s="337"/>
      <c r="H71" s="14"/>
      <c r="I71" s="14"/>
      <c r="J71" s="14"/>
      <c r="K71" s="14"/>
      <c r="L71" s="14"/>
      <c r="M71" s="14"/>
    </row>
    <row r="72" spans="1:13" s="54" customFormat="1" ht="25.9" customHeight="1" x14ac:dyDescent="0.3">
      <c r="A72" s="338"/>
      <c r="B72" s="586" t="s">
        <v>1193</v>
      </c>
      <c r="C72" s="586"/>
      <c r="D72" s="586"/>
      <c r="E72" s="586"/>
      <c r="F72" s="586"/>
      <c r="G72" s="586"/>
      <c r="H72" s="515"/>
      <c r="I72" s="14"/>
      <c r="J72" s="14"/>
      <c r="K72" s="14"/>
      <c r="L72" s="14"/>
      <c r="M72" s="14"/>
    </row>
    <row r="73" spans="1:13" x14ac:dyDescent="0.3">
      <c r="A73" s="14"/>
      <c r="B73" s="44"/>
      <c r="C73" s="524"/>
      <c r="D73" s="524"/>
      <c r="E73" s="524"/>
      <c r="F73" s="524"/>
      <c r="G73" s="524"/>
      <c r="H73" s="9"/>
      <c r="I73" s="9"/>
      <c r="J73" s="9"/>
      <c r="K73" s="9"/>
      <c r="L73" s="9"/>
      <c r="M73" s="9"/>
    </row>
    <row r="74" spans="1:13" x14ac:dyDescent="0.3">
      <c r="A74" s="14"/>
      <c r="B74" s="46"/>
      <c r="C74" s="42"/>
      <c r="D74" s="42"/>
      <c r="E74" s="42"/>
      <c r="F74" s="42"/>
      <c r="G74" s="42"/>
      <c r="H74" s="9"/>
      <c r="I74" s="9"/>
      <c r="J74" s="9"/>
      <c r="K74" s="9"/>
      <c r="L74" s="9"/>
      <c r="M74" s="9"/>
    </row>
    <row r="75" spans="1:13" x14ac:dyDescent="0.3">
      <c r="A75" s="14"/>
      <c r="B75" s="14"/>
      <c r="C75" s="42"/>
      <c r="D75" s="42"/>
      <c r="E75" s="42"/>
      <c r="F75" s="42"/>
      <c r="G75" s="42"/>
      <c r="H75" s="9"/>
      <c r="I75" s="9"/>
      <c r="J75" s="9"/>
      <c r="K75" s="9"/>
      <c r="L75" s="9"/>
      <c r="M75" s="9"/>
    </row>
    <row r="76" spans="1:13" x14ac:dyDescent="0.3">
      <c r="A76" s="14"/>
      <c r="B76" s="14"/>
      <c r="C76" s="42"/>
      <c r="D76" s="42"/>
      <c r="E76" s="42"/>
      <c r="F76" s="42"/>
      <c r="G76" s="42"/>
      <c r="H76" s="9"/>
      <c r="I76" s="9"/>
      <c r="J76" s="9"/>
      <c r="K76" s="9"/>
      <c r="L76" s="9"/>
      <c r="M76" s="9"/>
    </row>
    <row r="77" spans="1:13" x14ac:dyDescent="0.3">
      <c r="A77" s="14"/>
      <c r="B77" s="14"/>
      <c r="C77" s="42"/>
      <c r="D77" s="42"/>
      <c r="E77" s="42"/>
      <c r="F77" s="42"/>
      <c r="G77" s="42"/>
      <c r="H77" s="9"/>
      <c r="I77" s="9"/>
      <c r="J77" s="9"/>
      <c r="K77" s="9"/>
      <c r="L77" s="9"/>
      <c r="M77" s="9"/>
    </row>
    <row r="78" spans="1:13" x14ac:dyDescent="0.3">
      <c r="A78" s="14"/>
      <c r="B78" s="14"/>
      <c r="C78" s="42"/>
      <c r="D78" s="42"/>
      <c r="E78" s="42"/>
      <c r="F78" s="42"/>
      <c r="G78" s="42"/>
      <c r="H78" s="9"/>
      <c r="I78" s="9"/>
      <c r="J78" s="9"/>
      <c r="K78" s="9"/>
      <c r="L78" s="9"/>
      <c r="M78" s="9"/>
    </row>
    <row r="79" spans="1:13" x14ac:dyDescent="0.3">
      <c r="A79" s="14"/>
      <c r="B79" s="14"/>
      <c r="C79" s="42"/>
      <c r="D79" s="42"/>
      <c r="E79" s="42"/>
      <c r="F79" s="42"/>
      <c r="G79" s="42"/>
      <c r="H79" s="9"/>
      <c r="I79" s="9"/>
      <c r="J79" s="9"/>
      <c r="K79" s="9"/>
      <c r="L79" s="9"/>
      <c r="M79" s="9"/>
    </row>
    <row r="80" spans="1:13" x14ac:dyDescent="0.3">
      <c r="A80" s="14"/>
      <c r="B80" s="14"/>
      <c r="C80" s="42"/>
      <c r="D80" s="42"/>
      <c r="E80" s="42"/>
      <c r="F80" s="42"/>
      <c r="G80" s="42"/>
      <c r="H80" s="9"/>
      <c r="I80" s="9"/>
      <c r="J80" s="9"/>
      <c r="K80" s="9"/>
      <c r="L80" s="9"/>
      <c r="M80" s="9"/>
    </row>
    <row r="81" spans="1:13" x14ac:dyDescent="0.3">
      <c r="A81" s="14"/>
      <c r="B81" s="14"/>
      <c r="C81" s="42"/>
      <c r="D81" s="42"/>
      <c r="E81" s="42"/>
      <c r="F81" s="42"/>
      <c r="G81" s="42"/>
      <c r="H81" s="9"/>
      <c r="I81" s="9"/>
      <c r="J81" s="9"/>
      <c r="K81" s="9"/>
      <c r="L81" s="9"/>
      <c r="M81" s="9"/>
    </row>
    <row r="82" spans="1:13" x14ac:dyDescent="0.3">
      <c r="A82" s="14"/>
      <c r="B82" s="14"/>
      <c r="C82" s="42"/>
      <c r="D82" s="42"/>
      <c r="E82" s="42"/>
      <c r="F82" s="42"/>
      <c r="G82" s="42"/>
      <c r="H82" s="9"/>
      <c r="I82" s="9"/>
      <c r="J82" s="9"/>
      <c r="K82" s="9"/>
      <c r="L82" s="9"/>
      <c r="M82" s="9"/>
    </row>
    <row r="83" spans="1:13" x14ac:dyDescent="0.3">
      <c r="A83" s="14"/>
      <c r="B83" s="14"/>
      <c r="C83" s="42"/>
      <c r="D83" s="42"/>
      <c r="E83" s="42"/>
      <c r="F83" s="42"/>
      <c r="G83" s="42"/>
      <c r="H83" s="9"/>
      <c r="I83" s="9"/>
      <c r="J83" s="9"/>
      <c r="K83" s="9"/>
      <c r="L83" s="9"/>
      <c r="M83" s="9"/>
    </row>
    <row r="84" spans="1:13" x14ac:dyDescent="0.3">
      <c r="A84" s="14"/>
      <c r="B84" s="14"/>
      <c r="C84" s="42"/>
      <c r="D84" s="42"/>
      <c r="E84" s="42"/>
      <c r="F84" s="42"/>
      <c r="G84" s="42"/>
      <c r="H84" s="9"/>
      <c r="I84" s="9"/>
      <c r="J84" s="9"/>
      <c r="K84" s="9"/>
      <c r="L84" s="9"/>
      <c r="M84" s="9"/>
    </row>
    <row r="85" spans="1:13" x14ac:dyDescent="0.3">
      <c r="A85" s="14"/>
      <c r="B85" s="14"/>
      <c r="C85" s="42"/>
      <c r="D85" s="42"/>
      <c r="E85" s="42"/>
      <c r="F85" s="42"/>
      <c r="G85" s="42"/>
      <c r="H85" s="9"/>
      <c r="I85" s="9"/>
      <c r="J85" s="9"/>
      <c r="K85" s="9"/>
      <c r="L85" s="9"/>
      <c r="M85" s="9"/>
    </row>
    <row r="86" spans="1:13" x14ac:dyDescent="0.3">
      <c r="A86" s="14"/>
      <c r="B86" s="14"/>
      <c r="C86" s="42"/>
      <c r="D86" s="42"/>
      <c r="E86" s="42"/>
      <c r="F86" s="42"/>
      <c r="G86" s="42"/>
      <c r="H86" s="9"/>
      <c r="I86" s="9"/>
      <c r="J86" s="9"/>
      <c r="K86" s="9"/>
      <c r="L86" s="9"/>
      <c r="M86" s="9"/>
    </row>
    <row r="87" spans="1:13" x14ac:dyDescent="0.3">
      <c r="A87" s="14"/>
      <c r="B87" s="14"/>
      <c r="C87" s="42"/>
      <c r="D87" s="42"/>
      <c r="E87" s="42"/>
      <c r="F87" s="42"/>
      <c r="G87" s="42"/>
      <c r="H87" s="9"/>
      <c r="I87" s="9"/>
      <c r="J87" s="9"/>
      <c r="K87" s="9"/>
      <c r="L87" s="9"/>
      <c r="M87" s="9"/>
    </row>
    <row r="88" spans="1:13" x14ac:dyDescent="0.3">
      <c r="A88" s="14"/>
      <c r="B88" s="14"/>
      <c r="C88" s="42"/>
      <c r="D88" s="42"/>
      <c r="E88" s="42"/>
      <c r="F88" s="42"/>
      <c r="G88" s="42"/>
      <c r="H88" s="9"/>
      <c r="I88" s="9"/>
      <c r="J88" s="9"/>
      <c r="K88" s="9"/>
      <c r="L88" s="9"/>
      <c r="M88" s="9"/>
    </row>
    <row r="89" spans="1:13" x14ac:dyDescent="0.3">
      <c r="A89" s="14"/>
      <c r="B89" s="14"/>
      <c r="C89" s="42"/>
      <c r="D89" s="42"/>
      <c r="E89" s="42"/>
      <c r="F89" s="42"/>
      <c r="G89" s="42"/>
      <c r="H89" s="9"/>
      <c r="I89" s="9"/>
      <c r="J89" s="9"/>
      <c r="K89" s="9"/>
      <c r="L89" s="9"/>
      <c r="M89" s="9"/>
    </row>
    <row r="90" spans="1:13" x14ac:dyDescent="0.3">
      <c r="A90" s="14"/>
      <c r="B90" s="14"/>
      <c r="C90" s="42"/>
      <c r="D90" s="42"/>
      <c r="E90" s="42"/>
      <c r="F90" s="42"/>
      <c r="G90" s="42"/>
      <c r="H90" s="9"/>
      <c r="I90" s="9"/>
      <c r="J90" s="9"/>
      <c r="K90" s="9"/>
      <c r="L90" s="9"/>
      <c r="M90" s="9"/>
    </row>
    <row r="91" spans="1:13" x14ac:dyDescent="0.3">
      <c r="A91" s="14"/>
      <c r="B91" s="14"/>
      <c r="C91" s="42"/>
      <c r="D91" s="42"/>
      <c r="E91" s="42"/>
      <c r="F91" s="42"/>
      <c r="G91" s="42"/>
      <c r="H91" s="9"/>
      <c r="I91" s="9"/>
      <c r="J91" s="9"/>
      <c r="K91" s="9"/>
      <c r="L91" s="9"/>
      <c r="M91" s="9"/>
    </row>
    <row r="92" spans="1:13" x14ac:dyDescent="0.3">
      <c r="A92" s="14"/>
      <c r="B92" s="14"/>
      <c r="C92" s="42"/>
      <c r="D92" s="42"/>
      <c r="E92" s="42"/>
      <c r="F92" s="42"/>
      <c r="G92" s="42"/>
      <c r="H92" s="9"/>
      <c r="I92" s="9"/>
      <c r="J92" s="9"/>
      <c r="K92" s="9"/>
      <c r="L92" s="9"/>
      <c r="M92" s="9"/>
    </row>
    <row r="93" spans="1:13" x14ac:dyDescent="0.3">
      <c r="A93" s="14"/>
      <c r="B93" s="14"/>
      <c r="C93" s="42"/>
      <c r="D93" s="42"/>
      <c r="E93" s="42"/>
      <c r="F93" s="42"/>
      <c r="G93" s="42"/>
      <c r="H93" s="9"/>
      <c r="I93" s="9"/>
      <c r="J93" s="9"/>
      <c r="K93" s="9"/>
      <c r="L93" s="9"/>
      <c r="M93" s="9"/>
    </row>
    <row r="94" spans="1:13" x14ac:dyDescent="0.3">
      <c r="A94" s="14"/>
      <c r="B94" s="14"/>
      <c r="C94" s="42"/>
      <c r="D94" s="42"/>
      <c r="E94" s="42"/>
      <c r="F94" s="42"/>
      <c r="G94" s="42"/>
      <c r="H94" s="9"/>
      <c r="I94" s="9"/>
      <c r="J94" s="9"/>
      <c r="K94" s="9"/>
      <c r="L94" s="9"/>
      <c r="M94" s="9"/>
    </row>
    <row r="95" spans="1:13" x14ac:dyDescent="0.3">
      <c r="A95" s="14"/>
      <c r="B95" s="14"/>
      <c r="C95" s="42"/>
      <c r="D95" s="42"/>
      <c r="E95" s="42"/>
      <c r="F95" s="42"/>
      <c r="G95" s="42"/>
      <c r="H95" s="9"/>
      <c r="I95" s="9"/>
      <c r="J95" s="9"/>
      <c r="K95" s="9"/>
      <c r="L95" s="9"/>
      <c r="M95" s="9"/>
    </row>
    <row r="96" spans="1:13" x14ac:dyDescent="0.3">
      <c r="A96" s="14"/>
      <c r="B96" s="14"/>
      <c r="C96" s="42"/>
      <c r="D96" s="42"/>
      <c r="E96" s="42"/>
      <c r="F96" s="42"/>
      <c r="G96" s="42"/>
      <c r="H96" s="9"/>
      <c r="I96" s="9"/>
      <c r="J96" s="9"/>
      <c r="K96" s="9"/>
      <c r="L96" s="9"/>
      <c r="M96" s="9"/>
    </row>
    <row r="97" spans="1:13" x14ac:dyDescent="0.3">
      <c r="A97" s="14"/>
      <c r="B97" s="14"/>
      <c r="C97" s="42"/>
      <c r="D97" s="42"/>
      <c r="E97" s="42"/>
      <c r="F97" s="42"/>
      <c r="G97" s="42"/>
      <c r="H97" s="9"/>
      <c r="I97" s="9"/>
      <c r="J97" s="9"/>
      <c r="K97" s="9"/>
      <c r="L97" s="9"/>
      <c r="M97" s="9"/>
    </row>
    <row r="98" spans="1:13" x14ac:dyDescent="0.3">
      <c r="A98" s="14"/>
      <c r="B98" s="14"/>
      <c r="C98" s="42"/>
      <c r="D98" s="42"/>
      <c r="E98" s="42"/>
      <c r="F98" s="42"/>
      <c r="G98" s="42"/>
      <c r="H98" s="9"/>
      <c r="I98" s="9"/>
      <c r="J98" s="9"/>
      <c r="K98" s="9"/>
      <c r="L98" s="9"/>
      <c r="M98" s="9"/>
    </row>
    <row r="99" spans="1:13" x14ac:dyDescent="0.3">
      <c r="A99" s="14"/>
      <c r="B99" s="14"/>
      <c r="C99" s="42"/>
      <c r="D99" s="42"/>
      <c r="E99" s="42"/>
      <c r="F99" s="42"/>
      <c r="G99" s="42"/>
      <c r="H99" s="9"/>
      <c r="I99" s="9"/>
      <c r="J99" s="9"/>
      <c r="K99" s="9"/>
      <c r="L99" s="9"/>
      <c r="M99" s="9"/>
    </row>
    <row r="100" spans="1:13" x14ac:dyDescent="0.3">
      <c r="A100" s="14"/>
      <c r="B100" s="14"/>
      <c r="C100" s="42"/>
      <c r="D100" s="42"/>
      <c r="E100" s="42"/>
      <c r="F100" s="42"/>
      <c r="G100" s="42"/>
      <c r="H100" s="9"/>
      <c r="I100" s="9"/>
      <c r="J100" s="9"/>
      <c r="K100" s="9"/>
      <c r="L100" s="9"/>
      <c r="M100" s="9"/>
    </row>
    <row r="101" spans="1:13" x14ac:dyDescent="0.3">
      <c r="A101" s="14"/>
      <c r="B101" s="14"/>
      <c r="C101" s="42"/>
      <c r="D101" s="42"/>
      <c r="E101" s="42"/>
      <c r="F101" s="42"/>
      <c r="G101" s="42"/>
      <c r="H101" s="9"/>
      <c r="I101" s="9"/>
      <c r="J101" s="9"/>
      <c r="K101" s="9"/>
      <c r="L101" s="9"/>
      <c r="M101" s="9"/>
    </row>
    <row r="102" spans="1:13" x14ac:dyDescent="0.3">
      <c r="A102" s="14"/>
      <c r="B102" s="14"/>
      <c r="C102" s="42"/>
      <c r="D102" s="42"/>
      <c r="E102" s="42"/>
      <c r="F102" s="42"/>
      <c r="G102" s="42"/>
      <c r="H102" s="9"/>
      <c r="I102" s="9"/>
      <c r="J102" s="9"/>
      <c r="K102" s="9"/>
      <c r="L102" s="9"/>
      <c r="M102" s="9"/>
    </row>
    <row r="103" spans="1:13" x14ac:dyDescent="0.3">
      <c r="A103" s="14"/>
      <c r="B103" s="14"/>
      <c r="C103" s="42"/>
      <c r="D103" s="42"/>
      <c r="E103" s="42"/>
      <c r="F103" s="42"/>
      <c r="G103" s="42"/>
      <c r="H103" s="9"/>
      <c r="I103" s="9"/>
      <c r="J103" s="9"/>
      <c r="K103" s="9"/>
      <c r="L103" s="9"/>
      <c r="M103" s="9"/>
    </row>
    <row r="104" spans="1:13" x14ac:dyDescent="0.3">
      <c r="A104" s="14"/>
      <c r="B104" s="14"/>
      <c r="C104" s="42"/>
      <c r="D104" s="42"/>
      <c r="E104" s="42"/>
      <c r="F104" s="42"/>
      <c r="G104" s="42"/>
      <c r="H104" s="9"/>
      <c r="I104" s="9"/>
      <c r="J104" s="9"/>
      <c r="K104" s="9"/>
      <c r="L104" s="9"/>
      <c r="M104" s="9"/>
    </row>
    <row r="105" spans="1:13" x14ac:dyDescent="0.3">
      <c r="A105" s="14"/>
      <c r="B105" s="14"/>
      <c r="C105" s="42"/>
      <c r="D105" s="42"/>
      <c r="E105" s="42"/>
      <c r="F105" s="42"/>
      <c r="G105" s="42"/>
      <c r="H105" s="9"/>
      <c r="I105" s="9"/>
      <c r="J105" s="9"/>
      <c r="K105" s="9"/>
      <c r="L105" s="9"/>
      <c r="M105" s="9"/>
    </row>
    <row r="106" spans="1:13" x14ac:dyDescent="0.3">
      <c r="A106" s="14"/>
      <c r="B106" s="14"/>
      <c r="C106" s="42"/>
      <c r="D106" s="42"/>
      <c r="E106" s="42"/>
      <c r="F106" s="42"/>
      <c r="G106" s="42"/>
      <c r="H106" s="9"/>
      <c r="I106" s="9"/>
      <c r="J106" s="9"/>
      <c r="K106" s="9"/>
      <c r="L106" s="9"/>
      <c r="M106" s="9"/>
    </row>
    <row r="107" spans="1:13" x14ac:dyDescent="0.3">
      <c r="A107" s="14"/>
      <c r="B107" s="14"/>
      <c r="C107" s="42"/>
      <c r="D107" s="42"/>
      <c r="E107" s="42"/>
      <c r="F107" s="42"/>
      <c r="G107" s="42"/>
      <c r="H107" s="9"/>
      <c r="I107" s="9"/>
      <c r="J107" s="9"/>
      <c r="K107" s="9"/>
      <c r="L107" s="9"/>
      <c r="M107" s="9"/>
    </row>
    <row r="108" spans="1:13" x14ac:dyDescent="0.3">
      <c r="A108" s="14"/>
      <c r="B108" s="14"/>
      <c r="C108" s="42"/>
      <c r="D108" s="42"/>
      <c r="E108" s="42"/>
      <c r="F108" s="42"/>
      <c r="G108" s="42"/>
      <c r="H108" s="9"/>
      <c r="I108" s="9"/>
      <c r="J108" s="9"/>
      <c r="K108" s="9"/>
      <c r="L108" s="9"/>
      <c r="M108" s="9"/>
    </row>
    <row r="109" spans="1:13" x14ac:dyDescent="0.3">
      <c r="A109" s="14"/>
      <c r="B109" s="14"/>
      <c r="C109" s="42"/>
      <c r="D109" s="42"/>
      <c r="E109" s="42"/>
      <c r="F109" s="42"/>
      <c r="G109" s="42"/>
      <c r="H109" s="9"/>
      <c r="I109" s="9"/>
      <c r="J109" s="9"/>
      <c r="K109" s="9"/>
      <c r="L109" s="9"/>
      <c r="M109" s="9"/>
    </row>
    <row r="110" spans="1:13" x14ac:dyDescent="0.3">
      <c r="A110" s="14"/>
      <c r="B110" s="14"/>
      <c r="C110" s="42"/>
      <c r="D110" s="42"/>
      <c r="E110" s="42"/>
      <c r="F110" s="42"/>
      <c r="G110" s="42"/>
      <c r="H110" s="9"/>
      <c r="I110" s="9"/>
      <c r="J110" s="9"/>
      <c r="K110" s="9"/>
      <c r="L110" s="9"/>
      <c r="M110" s="9"/>
    </row>
    <row r="111" spans="1:13" x14ac:dyDescent="0.3">
      <c r="A111" s="14"/>
      <c r="B111" s="14"/>
      <c r="C111" s="42"/>
      <c r="D111" s="42"/>
      <c r="E111" s="42"/>
      <c r="F111" s="42"/>
      <c r="G111" s="42"/>
      <c r="H111" s="9"/>
      <c r="I111" s="9"/>
      <c r="J111" s="9"/>
      <c r="K111" s="9"/>
      <c r="L111" s="9"/>
      <c r="M111" s="9"/>
    </row>
    <row r="112" spans="1:13" x14ac:dyDescent="0.3">
      <c r="A112" s="14"/>
      <c r="B112" s="14"/>
      <c r="C112" s="42"/>
      <c r="D112" s="42"/>
      <c r="E112" s="42"/>
      <c r="F112" s="42"/>
      <c r="G112" s="42"/>
      <c r="H112" s="9"/>
      <c r="I112" s="9"/>
      <c r="J112" s="9"/>
      <c r="K112" s="9"/>
      <c r="L112" s="9"/>
      <c r="M112" s="9"/>
    </row>
    <row r="113" spans="1:13" x14ac:dyDescent="0.3">
      <c r="A113" s="14"/>
      <c r="B113" s="14"/>
      <c r="C113" s="42"/>
      <c r="D113" s="42"/>
      <c r="E113" s="42"/>
      <c r="F113" s="42"/>
      <c r="G113" s="42"/>
      <c r="H113" s="9"/>
      <c r="I113" s="9"/>
      <c r="J113" s="9"/>
      <c r="K113" s="9"/>
      <c r="L113" s="9"/>
      <c r="M113" s="9"/>
    </row>
    <row r="114" spans="1:13" x14ac:dyDescent="0.3">
      <c r="A114" s="14"/>
      <c r="B114" s="14"/>
      <c r="C114" s="42"/>
      <c r="D114" s="42"/>
      <c r="E114" s="42"/>
      <c r="F114" s="42"/>
      <c r="G114" s="42"/>
      <c r="H114" s="9"/>
      <c r="I114" s="9"/>
      <c r="J114" s="9"/>
      <c r="K114" s="9"/>
      <c r="L114" s="9"/>
      <c r="M114" s="9"/>
    </row>
    <row r="115" spans="1:13" x14ac:dyDescent="0.3">
      <c r="A115" s="14"/>
      <c r="B115" s="14"/>
      <c r="C115" s="42"/>
      <c r="D115" s="42"/>
      <c r="E115" s="42"/>
      <c r="F115" s="42"/>
      <c r="G115" s="42"/>
      <c r="H115" s="9"/>
      <c r="I115" s="9"/>
      <c r="J115" s="9"/>
      <c r="K115" s="9"/>
      <c r="L115" s="9"/>
      <c r="M115" s="9"/>
    </row>
    <row r="116" spans="1:13" x14ac:dyDescent="0.3">
      <c r="A116" s="14"/>
      <c r="B116" s="14"/>
      <c r="C116" s="42"/>
      <c r="D116" s="42"/>
      <c r="E116" s="42"/>
      <c r="F116" s="42"/>
      <c r="G116" s="42"/>
      <c r="H116" s="9"/>
      <c r="I116" s="9"/>
      <c r="J116" s="9"/>
      <c r="K116" s="9"/>
      <c r="L116" s="9"/>
      <c r="M116" s="9"/>
    </row>
    <row r="117" spans="1:13" x14ac:dyDescent="0.3">
      <c r="A117" s="14"/>
      <c r="B117" s="14"/>
      <c r="C117" s="42"/>
      <c r="D117" s="42"/>
      <c r="E117" s="42"/>
      <c r="F117" s="42"/>
      <c r="G117" s="42"/>
      <c r="H117" s="9"/>
      <c r="I117" s="9"/>
      <c r="J117" s="9"/>
      <c r="K117" s="9"/>
      <c r="L117" s="9"/>
      <c r="M117" s="9"/>
    </row>
    <row r="118" spans="1:13" x14ac:dyDescent="0.3">
      <c r="A118" s="14"/>
      <c r="B118" s="14"/>
      <c r="C118" s="42"/>
      <c r="D118" s="42"/>
      <c r="E118" s="42"/>
      <c r="F118" s="42"/>
      <c r="G118" s="42"/>
      <c r="H118" s="9"/>
      <c r="I118" s="9"/>
      <c r="J118" s="9"/>
      <c r="K118" s="9"/>
      <c r="L118" s="9"/>
      <c r="M118" s="9"/>
    </row>
    <row r="119" spans="1:13" x14ac:dyDescent="0.3">
      <c r="A119" s="14"/>
      <c r="B119" s="14"/>
      <c r="C119" s="42"/>
      <c r="D119" s="42"/>
      <c r="E119" s="42"/>
      <c r="F119" s="42"/>
      <c r="G119" s="42"/>
      <c r="H119" s="9"/>
      <c r="I119" s="9"/>
      <c r="J119" s="9"/>
      <c r="K119" s="9"/>
      <c r="L119" s="9"/>
      <c r="M119" s="9"/>
    </row>
    <row r="120" spans="1:13" x14ac:dyDescent="0.3">
      <c r="A120" s="14"/>
      <c r="B120" s="14"/>
      <c r="C120" s="42"/>
      <c r="D120" s="42"/>
      <c r="E120" s="42"/>
      <c r="F120" s="42"/>
      <c r="G120" s="42"/>
      <c r="H120" s="9"/>
      <c r="I120" s="9"/>
      <c r="J120" s="9"/>
      <c r="K120" s="9"/>
      <c r="L120" s="9"/>
      <c r="M120" s="9"/>
    </row>
    <row r="121" spans="1:13" x14ac:dyDescent="0.3">
      <c r="A121" s="14"/>
      <c r="B121" s="14"/>
      <c r="C121" s="42"/>
      <c r="D121" s="42"/>
      <c r="E121" s="42"/>
      <c r="F121" s="42"/>
      <c r="G121" s="42"/>
      <c r="H121" s="9"/>
      <c r="I121" s="9"/>
      <c r="J121" s="9"/>
      <c r="K121" s="9"/>
      <c r="L121" s="9"/>
      <c r="M121" s="9"/>
    </row>
    <row r="122" spans="1:13" x14ac:dyDescent="0.3">
      <c r="A122" s="14"/>
      <c r="B122" s="14"/>
      <c r="C122" s="42"/>
      <c r="D122" s="42"/>
      <c r="E122" s="42"/>
      <c r="F122" s="42"/>
      <c r="G122" s="42"/>
      <c r="H122" s="9"/>
      <c r="I122" s="9"/>
      <c r="J122" s="9"/>
      <c r="K122" s="9"/>
      <c r="L122" s="9"/>
      <c r="M122" s="9"/>
    </row>
    <row r="123" spans="1:13" x14ac:dyDescent="0.3">
      <c r="A123" s="14"/>
      <c r="B123" s="14"/>
      <c r="C123" s="42"/>
      <c r="D123" s="42"/>
      <c r="E123" s="42"/>
      <c r="F123" s="42"/>
      <c r="G123" s="42"/>
      <c r="H123" s="9"/>
      <c r="I123" s="9"/>
      <c r="J123" s="9"/>
      <c r="K123" s="9"/>
      <c r="L123" s="9"/>
      <c r="M123" s="9"/>
    </row>
    <row r="124" spans="1:13" x14ac:dyDescent="0.3">
      <c r="A124" s="14"/>
      <c r="B124" s="14"/>
      <c r="C124" s="42"/>
      <c r="D124" s="42"/>
      <c r="E124" s="42"/>
      <c r="F124" s="42"/>
      <c r="G124" s="42"/>
      <c r="H124" s="9"/>
      <c r="I124" s="9"/>
      <c r="J124" s="9"/>
      <c r="K124" s="9"/>
      <c r="L124" s="9"/>
      <c r="M124" s="9"/>
    </row>
    <row r="125" spans="1:13" x14ac:dyDescent="0.3">
      <c r="A125" s="14"/>
      <c r="B125" s="14"/>
      <c r="C125" s="42"/>
      <c r="D125" s="42"/>
      <c r="E125" s="42"/>
      <c r="F125" s="42"/>
      <c r="G125" s="42"/>
      <c r="H125" s="9"/>
      <c r="I125" s="9"/>
      <c r="J125" s="9"/>
      <c r="K125" s="9"/>
      <c r="L125" s="9"/>
      <c r="M125" s="9"/>
    </row>
    <row r="126" spans="1:13" x14ac:dyDescent="0.3">
      <c r="A126" s="14"/>
      <c r="B126" s="14"/>
      <c r="C126" s="42"/>
      <c r="D126" s="42"/>
      <c r="E126" s="42"/>
      <c r="F126" s="42"/>
      <c r="G126" s="42"/>
      <c r="H126" s="9"/>
      <c r="I126" s="9"/>
      <c r="J126" s="9"/>
      <c r="K126" s="9"/>
      <c r="L126" s="9"/>
      <c r="M126" s="9"/>
    </row>
    <row r="127" spans="1:13" x14ac:dyDescent="0.3">
      <c r="A127" s="14"/>
      <c r="B127" s="14"/>
      <c r="C127" s="42"/>
      <c r="D127" s="42"/>
      <c r="E127" s="42"/>
      <c r="F127" s="42"/>
      <c r="G127" s="42"/>
      <c r="H127" s="9"/>
      <c r="I127" s="9"/>
      <c r="J127" s="9"/>
      <c r="K127" s="9"/>
      <c r="L127" s="9"/>
      <c r="M127" s="9"/>
    </row>
    <row r="128" spans="1:13" x14ac:dyDescent="0.3">
      <c r="A128" s="14"/>
      <c r="B128" s="14"/>
      <c r="C128" s="42"/>
      <c r="D128" s="42"/>
      <c r="E128" s="42"/>
      <c r="F128" s="42"/>
      <c r="G128" s="42"/>
      <c r="H128" s="9"/>
      <c r="I128" s="9"/>
      <c r="J128" s="9"/>
      <c r="K128" s="9"/>
      <c r="L128" s="9"/>
      <c r="M128" s="9"/>
    </row>
    <row r="129" spans="1:13" x14ac:dyDescent="0.3">
      <c r="A129" s="14"/>
      <c r="B129" s="14"/>
      <c r="C129" s="42"/>
      <c r="D129" s="42"/>
      <c r="E129" s="42"/>
      <c r="F129" s="42"/>
      <c r="G129" s="42"/>
      <c r="H129" s="9"/>
      <c r="I129" s="9"/>
      <c r="J129" s="9"/>
      <c r="K129" s="9"/>
      <c r="L129" s="9"/>
      <c r="M129" s="9"/>
    </row>
    <row r="130" spans="1:13" x14ac:dyDescent="0.3">
      <c r="A130" s="14"/>
      <c r="B130" s="14"/>
      <c r="C130" s="42"/>
      <c r="D130" s="42"/>
      <c r="E130" s="42"/>
      <c r="F130" s="42"/>
      <c r="G130" s="42"/>
      <c r="H130" s="9"/>
      <c r="I130" s="9"/>
      <c r="J130" s="9"/>
      <c r="K130" s="9"/>
      <c r="L130" s="9"/>
      <c r="M130" s="9"/>
    </row>
    <row r="131" spans="1:13" x14ac:dyDescent="0.3">
      <c r="A131" s="14"/>
      <c r="B131" s="14"/>
      <c r="C131" s="42"/>
      <c r="D131" s="42"/>
      <c r="E131" s="42"/>
      <c r="F131" s="42"/>
      <c r="G131" s="42"/>
      <c r="H131" s="9"/>
      <c r="I131" s="9"/>
      <c r="J131" s="9"/>
      <c r="K131" s="9"/>
      <c r="L131" s="9"/>
      <c r="M131" s="9"/>
    </row>
    <row r="132" spans="1:13" x14ac:dyDescent="0.3">
      <c r="A132" s="14"/>
      <c r="B132" s="14"/>
      <c r="C132" s="42"/>
      <c r="D132" s="42"/>
      <c r="E132" s="42"/>
      <c r="F132" s="42"/>
      <c r="G132" s="42"/>
      <c r="H132" s="9"/>
      <c r="I132" s="9"/>
      <c r="J132" s="9"/>
      <c r="K132" s="9"/>
      <c r="L132" s="9"/>
      <c r="M132" s="9"/>
    </row>
    <row r="133" spans="1:13" x14ac:dyDescent="0.3">
      <c r="A133" s="14"/>
      <c r="B133" s="14"/>
      <c r="C133" s="42"/>
      <c r="D133" s="42"/>
      <c r="E133" s="42"/>
      <c r="F133" s="42"/>
      <c r="G133" s="42"/>
      <c r="H133" s="9"/>
      <c r="I133" s="9"/>
      <c r="J133" s="9"/>
      <c r="K133" s="9"/>
      <c r="L133" s="9"/>
      <c r="M133" s="9"/>
    </row>
    <row r="134" spans="1:13" x14ac:dyDescent="0.3">
      <c r="A134" s="14"/>
      <c r="B134" s="14"/>
      <c r="C134" s="42"/>
      <c r="D134" s="42"/>
      <c r="E134" s="42"/>
      <c r="F134" s="42"/>
      <c r="G134" s="42"/>
      <c r="H134" s="9"/>
      <c r="I134" s="9"/>
      <c r="J134" s="9"/>
      <c r="K134" s="9"/>
      <c r="L134" s="9"/>
      <c r="M134" s="9"/>
    </row>
    <row r="135" spans="1:13" x14ac:dyDescent="0.3">
      <c r="A135" s="14"/>
      <c r="B135" s="14"/>
      <c r="C135" s="42"/>
      <c r="D135" s="42"/>
      <c r="E135" s="42"/>
      <c r="F135" s="42"/>
      <c r="G135" s="42"/>
      <c r="H135" s="9"/>
      <c r="I135" s="9"/>
      <c r="J135" s="9"/>
      <c r="K135" s="9"/>
      <c r="L135" s="9"/>
      <c r="M135" s="9"/>
    </row>
    <row r="136" spans="1:13" x14ac:dyDescent="0.3">
      <c r="A136" s="14"/>
      <c r="B136" s="14"/>
      <c r="C136" s="42"/>
      <c r="D136" s="42"/>
      <c r="E136" s="42"/>
      <c r="F136" s="42"/>
      <c r="G136" s="42"/>
      <c r="H136" s="9"/>
      <c r="I136" s="9"/>
      <c r="J136" s="9"/>
      <c r="K136" s="9"/>
      <c r="L136" s="9"/>
      <c r="M136" s="9"/>
    </row>
    <row r="137" spans="1:13" x14ac:dyDescent="0.3">
      <c r="A137" s="14"/>
      <c r="B137" s="14"/>
      <c r="C137" s="42"/>
      <c r="D137" s="42"/>
      <c r="E137" s="42"/>
      <c r="F137" s="42"/>
      <c r="G137" s="42"/>
      <c r="H137" s="9"/>
      <c r="I137" s="9"/>
      <c r="J137" s="9"/>
      <c r="K137" s="9"/>
      <c r="L137" s="9"/>
      <c r="M137" s="9"/>
    </row>
    <row r="138" spans="1:13" x14ac:dyDescent="0.3">
      <c r="A138" s="14"/>
      <c r="B138" s="14"/>
      <c r="C138" s="42"/>
      <c r="D138" s="42"/>
      <c r="E138" s="42"/>
      <c r="F138" s="42"/>
      <c r="G138" s="42"/>
      <c r="H138" s="9"/>
      <c r="I138" s="9"/>
      <c r="J138" s="9"/>
      <c r="K138" s="9"/>
      <c r="L138" s="9"/>
      <c r="M138" s="9"/>
    </row>
    <row r="139" spans="1:13" x14ac:dyDescent="0.3">
      <c r="A139" s="14"/>
      <c r="B139" s="14"/>
      <c r="C139" s="42"/>
      <c r="D139" s="42"/>
      <c r="E139" s="42"/>
      <c r="F139" s="42"/>
      <c r="G139" s="42"/>
      <c r="H139" s="9"/>
      <c r="I139" s="9"/>
      <c r="J139" s="9"/>
      <c r="K139" s="9"/>
      <c r="L139" s="9"/>
      <c r="M139" s="9"/>
    </row>
    <row r="140" spans="1:13" x14ac:dyDescent="0.3">
      <c r="A140" s="14"/>
      <c r="B140" s="14"/>
      <c r="C140" s="42"/>
      <c r="D140" s="42"/>
      <c r="E140" s="42"/>
      <c r="F140" s="42"/>
      <c r="G140" s="42"/>
      <c r="H140" s="9"/>
      <c r="I140" s="9"/>
      <c r="J140" s="9"/>
      <c r="K140" s="9"/>
      <c r="L140" s="9"/>
      <c r="M140" s="9"/>
    </row>
    <row r="141" spans="1:13" x14ac:dyDescent="0.3">
      <c r="A141" s="14"/>
      <c r="B141" s="14"/>
      <c r="C141" s="42"/>
      <c r="D141" s="42"/>
      <c r="E141" s="42"/>
      <c r="F141" s="42"/>
      <c r="G141" s="42"/>
      <c r="H141" s="9"/>
      <c r="I141" s="9"/>
      <c r="J141" s="9"/>
      <c r="K141" s="9"/>
      <c r="L141" s="9"/>
      <c r="M141" s="9"/>
    </row>
    <row r="142" spans="1:13" x14ac:dyDescent="0.3">
      <c r="A142" s="14"/>
      <c r="B142" s="14"/>
      <c r="C142" s="42"/>
      <c r="D142" s="42"/>
      <c r="E142" s="42"/>
      <c r="F142" s="42"/>
      <c r="G142" s="42"/>
      <c r="H142" s="9"/>
      <c r="I142" s="9"/>
      <c r="J142" s="9"/>
      <c r="K142" s="9"/>
      <c r="L142" s="9"/>
      <c r="M142" s="9"/>
    </row>
    <row r="143" spans="1:13" x14ac:dyDescent="0.3">
      <c r="A143" s="14"/>
      <c r="B143" s="14"/>
      <c r="C143" s="42"/>
      <c r="D143" s="42"/>
      <c r="E143" s="42"/>
      <c r="F143" s="42"/>
      <c r="G143" s="42"/>
      <c r="H143" s="9"/>
      <c r="I143" s="9"/>
      <c r="J143" s="9"/>
      <c r="K143" s="9"/>
      <c r="L143" s="9"/>
      <c r="M143" s="9"/>
    </row>
    <row r="144" spans="1:13" x14ac:dyDescent="0.3">
      <c r="A144" s="14"/>
      <c r="B144" s="14"/>
      <c r="C144" s="42"/>
      <c r="D144" s="42"/>
      <c r="E144" s="42"/>
      <c r="F144" s="42"/>
      <c r="G144" s="42"/>
      <c r="H144" s="9"/>
      <c r="I144" s="9"/>
      <c r="J144" s="9"/>
      <c r="K144" s="9"/>
      <c r="L144" s="9"/>
      <c r="M144" s="9"/>
    </row>
    <row r="145" spans="1:13" x14ac:dyDescent="0.3">
      <c r="A145" s="14"/>
      <c r="B145" s="14"/>
      <c r="C145" s="42"/>
      <c r="D145" s="42"/>
      <c r="E145" s="42"/>
      <c r="F145" s="42"/>
      <c r="G145" s="42"/>
      <c r="H145" s="9"/>
      <c r="I145" s="9"/>
      <c r="J145" s="9"/>
      <c r="K145" s="9"/>
      <c r="L145" s="9"/>
      <c r="M145" s="9"/>
    </row>
    <row r="146" spans="1:13" x14ac:dyDescent="0.3">
      <c r="A146" s="14"/>
      <c r="B146" s="14"/>
      <c r="C146" s="42"/>
      <c r="D146" s="42"/>
      <c r="E146" s="42"/>
      <c r="F146" s="42"/>
      <c r="G146" s="42"/>
      <c r="H146" s="9"/>
      <c r="I146" s="9"/>
      <c r="J146" s="9"/>
      <c r="K146" s="9"/>
      <c r="L146" s="9"/>
      <c r="M146" s="9"/>
    </row>
    <row r="147" spans="1:13" x14ac:dyDescent="0.3">
      <c r="A147" s="14"/>
      <c r="B147" s="14"/>
      <c r="C147" s="42"/>
      <c r="D147" s="42"/>
      <c r="E147" s="42"/>
      <c r="F147" s="42"/>
      <c r="G147" s="42"/>
      <c r="H147" s="9"/>
      <c r="I147" s="9"/>
      <c r="J147" s="9"/>
      <c r="K147" s="9"/>
      <c r="L147" s="9"/>
      <c r="M147" s="9"/>
    </row>
    <row r="148" spans="1:13" x14ac:dyDescent="0.3">
      <c r="A148" s="14"/>
      <c r="B148" s="14"/>
      <c r="C148" s="42"/>
      <c r="D148" s="42"/>
      <c r="E148" s="42"/>
      <c r="F148" s="42"/>
      <c r="G148" s="42"/>
      <c r="H148" s="9"/>
      <c r="I148" s="9"/>
      <c r="J148" s="9"/>
      <c r="K148" s="9"/>
      <c r="L148" s="9"/>
      <c r="M148" s="9"/>
    </row>
    <row r="149" spans="1:13" x14ac:dyDescent="0.3">
      <c r="A149" s="14"/>
      <c r="B149" s="14"/>
      <c r="C149" s="42"/>
      <c r="D149" s="42"/>
      <c r="E149" s="42"/>
      <c r="F149" s="42"/>
      <c r="G149" s="42"/>
      <c r="H149" s="9"/>
      <c r="I149" s="9"/>
      <c r="J149" s="9"/>
      <c r="K149" s="9"/>
      <c r="L149" s="9"/>
      <c r="M149" s="9"/>
    </row>
    <row r="150" spans="1:13" x14ac:dyDescent="0.3">
      <c r="A150" s="14"/>
      <c r="B150" s="14"/>
      <c r="C150" s="42"/>
      <c r="D150" s="42"/>
      <c r="E150" s="42"/>
      <c r="F150" s="42"/>
      <c r="G150" s="42"/>
      <c r="H150" s="9"/>
      <c r="I150" s="9"/>
      <c r="J150" s="9"/>
      <c r="K150" s="9"/>
      <c r="L150" s="9"/>
      <c r="M150" s="9"/>
    </row>
    <row r="151" spans="1:13" x14ac:dyDescent="0.3">
      <c r="A151" s="14"/>
      <c r="B151" s="14"/>
      <c r="C151" s="42"/>
      <c r="D151" s="42"/>
      <c r="E151" s="42"/>
      <c r="F151" s="42"/>
      <c r="G151" s="42"/>
      <c r="H151" s="9"/>
      <c r="I151" s="9"/>
      <c r="J151" s="9"/>
      <c r="K151" s="9"/>
      <c r="L151" s="9"/>
      <c r="M151" s="9"/>
    </row>
    <row r="152" spans="1:13" x14ac:dyDescent="0.3">
      <c r="A152" s="14"/>
      <c r="B152" s="14"/>
      <c r="C152" s="42"/>
      <c r="D152" s="42"/>
      <c r="E152" s="42"/>
      <c r="F152" s="42"/>
      <c r="G152" s="42"/>
      <c r="H152" s="9"/>
      <c r="I152" s="9"/>
      <c r="J152" s="9"/>
      <c r="K152" s="9"/>
      <c r="L152" s="9"/>
      <c r="M152" s="9"/>
    </row>
    <row r="153" spans="1:13" x14ac:dyDescent="0.3">
      <c r="A153" s="14"/>
      <c r="B153" s="14"/>
      <c r="C153" s="42"/>
      <c r="D153" s="42"/>
      <c r="E153" s="42"/>
      <c r="F153" s="42"/>
      <c r="G153" s="42"/>
      <c r="H153" s="9"/>
      <c r="I153" s="9"/>
      <c r="J153" s="9"/>
      <c r="K153" s="9"/>
      <c r="L153" s="9"/>
      <c r="M153" s="9"/>
    </row>
    <row r="154" spans="1:13" x14ac:dyDescent="0.3">
      <c r="A154" s="14"/>
      <c r="B154" s="14"/>
      <c r="C154" s="42"/>
      <c r="D154" s="42"/>
      <c r="E154" s="42"/>
      <c r="F154" s="42"/>
      <c r="G154" s="42"/>
      <c r="H154" s="9"/>
      <c r="I154" s="9"/>
      <c r="J154" s="9"/>
      <c r="K154" s="9"/>
      <c r="L154" s="9"/>
      <c r="M154" s="9"/>
    </row>
    <row r="155" spans="1:13" x14ac:dyDescent="0.3">
      <c r="A155" s="14"/>
      <c r="B155" s="14"/>
      <c r="C155" s="42"/>
      <c r="D155" s="42"/>
      <c r="E155" s="42"/>
      <c r="F155" s="42"/>
      <c r="G155" s="42"/>
      <c r="H155" s="9"/>
      <c r="I155" s="9"/>
      <c r="J155" s="9"/>
      <c r="K155" s="9"/>
      <c r="L155" s="9"/>
      <c r="M155" s="9"/>
    </row>
    <row r="156" spans="1:13" x14ac:dyDescent="0.3">
      <c r="A156" s="14"/>
      <c r="B156" s="14"/>
      <c r="C156" s="42"/>
      <c r="D156" s="42"/>
      <c r="E156" s="42"/>
      <c r="F156" s="42"/>
      <c r="G156" s="42"/>
      <c r="H156" s="9"/>
      <c r="I156" s="9"/>
      <c r="J156" s="9"/>
      <c r="K156" s="9"/>
      <c r="L156" s="9"/>
      <c r="M156" s="9"/>
    </row>
    <row r="157" spans="1:13" x14ac:dyDescent="0.3">
      <c r="A157" s="14"/>
      <c r="B157" s="14"/>
      <c r="C157" s="42"/>
      <c r="D157" s="42"/>
      <c r="E157" s="42"/>
      <c r="F157" s="42"/>
      <c r="G157" s="42"/>
      <c r="H157" s="9"/>
      <c r="I157" s="9"/>
      <c r="J157" s="9"/>
      <c r="K157" s="9"/>
      <c r="L157" s="9"/>
      <c r="M157" s="9"/>
    </row>
    <row r="158" spans="1:13" x14ac:dyDescent="0.3">
      <c r="A158" s="14"/>
      <c r="B158" s="14"/>
      <c r="C158" s="42"/>
      <c r="D158" s="42"/>
      <c r="E158" s="42"/>
      <c r="F158" s="42"/>
      <c r="G158" s="42"/>
      <c r="H158" s="9"/>
      <c r="I158" s="9"/>
      <c r="J158" s="9"/>
      <c r="K158" s="9"/>
      <c r="L158" s="9"/>
      <c r="M158" s="9"/>
    </row>
    <row r="159" spans="1:13" x14ac:dyDescent="0.3">
      <c r="A159" s="14"/>
      <c r="B159" s="14"/>
      <c r="C159" s="42"/>
      <c r="D159" s="42"/>
      <c r="E159" s="42"/>
      <c r="F159" s="42"/>
      <c r="G159" s="42"/>
      <c r="H159" s="9"/>
      <c r="I159" s="9"/>
      <c r="J159" s="9"/>
      <c r="K159" s="9"/>
      <c r="L159" s="9"/>
      <c r="M159" s="9"/>
    </row>
    <row r="160" spans="1:13" x14ac:dyDescent="0.3">
      <c r="A160" s="14"/>
      <c r="B160" s="14"/>
      <c r="C160" s="42"/>
      <c r="D160" s="42"/>
      <c r="E160" s="42"/>
      <c r="F160" s="42"/>
      <c r="G160" s="42"/>
      <c r="H160" s="9"/>
      <c r="I160" s="9"/>
      <c r="J160" s="9"/>
      <c r="K160" s="9"/>
      <c r="L160" s="9"/>
      <c r="M160" s="9"/>
    </row>
    <row r="161" spans="1:13" x14ac:dyDescent="0.3">
      <c r="A161" s="14"/>
      <c r="B161" s="14"/>
      <c r="C161" s="42"/>
      <c r="D161" s="42"/>
      <c r="E161" s="42"/>
      <c r="F161" s="42"/>
      <c r="G161" s="42"/>
      <c r="H161" s="9"/>
      <c r="I161" s="9"/>
      <c r="J161" s="9"/>
      <c r="K161" s="9"/>
      <c r="L161" s="9"/>
      <c r="M161" s="9"/>
    </row>
    <row r="162" spans="1:13" x14ac:dyDescent="0.3">
      <c r="A162" s="14"/>
      <c r="B162" s="14"/>
      <c r="C162" s="42"/>
      <c r="D162" s="42"/>
      <c r="E162" s="42"/>
      <c r="F162" s="42"/>
      <c r="G162" s="42"/>
      <c r="H162" s="9"/>
      <c r="I162" s="9"/>
      <c r="J162" s="9"/>
      <c r="K162" s="9"/>
      <c r="L162" s="9"/>
      <c r="M162" s="9"/>
    </row>
    <row r="163" spans="1:13" x14ac:dyDescent="0.3">
      <c r="A163" s="14"/>
      <c r="B163" s="14"/>
      <c r="C163" s="42"/>
      <c r="D163" s="42"/>
      <c r="E163" s="42"/>
      <c r="F163" s="42"/>
      <c r="G163" s="42"/>
      <c r="H163" s="9"/>
      <c r="I163" s="9"/>
      <c r="J163" s="9"/>
      <c r="K163" s="9"/>
      <c r="L163" s="9"/>
      <c r="M163" s="9"/>
    </row>
    <row r="164" spans="1:13" x14ac:dyDescent="0.3">
      <c r="A164" s="14"/>
      <c r="B164" s="14"/>
      <c r="C164" s="42"/>
      <c r="D164" s="42"/>
      <c r="E164" s="42"/>
      <c r="F164" s="42"/>
      <c r="G164" s="42"/>
      <c r="H164" s="9"/>
      <c r="I164" s="9"/>
      <c r="J164" s="9"/>
      <c r="K164" s="9"/>
      <c r="L164" s="9"/>
      <c r="M164" s="9"/>
    </row>
    <row r="165" spans="1:13" x14ac:dyDescent="0.3">
      <c r="A165" s="14"/>
      <c r="B165" s="14"/>
      <c r="C165" s="42"/>
      <c r="D165" s="42"/>
      <c r="E165" s="42"/>
      <c r="F165" s="42"/>
      <c r="G165" s="42"/>
      <c r="H165" s="9"/>
      <c r="I165" s="9"/>
      <c r="J165" s="9"/>
      <c r="K165" s="9"/>
      <c r="L165" s="9"/>
      <c r="M165" s="9"/>
    </row>
    <row r="166" spans="1:13" x14ac:dyDescent="0.3">
      <c r="A166" s="14"/>
      <c r="B166" s="14"/>
      <c r="C166" s="42"/>
      <c r="D166" s="42"/>
      <c r="E166" s="42"/>
      <c r="F166" s="42"/>
      <c r="G166" s="42"/>
      <c r="H166" s="9"/>
      <c r="I166" s="9"/>
      <c r="J166" s="9"/>
      <c r="K166" s="9"/>
      <c r="L166" s="9"/>
      <c r="M166" s="9"/>
    </row>
    <row r="167" spans="1:13" x14ac:dyDescent="0.3">
      <c r="A167" s="14"/>
      <c r="B167" s="14"/>
      <c r="C167" s="42"/>
      <c r="D167" s="42"/>
      <c r="E167" s="42"/>
      <c r="F167" s="42"/>
      <c r="G167" s="42"/>
      <c r="H167" s="9"/>
      <c r="I167" s="9"/>
      <c r="J167" s="9"/>
      <c r="K167" s="9"/>
      <c r="L167" s="9"/>
      <c r="M167" s="9"/>
    </row>
    <row r="168" spans="1:13" x14ac:dyDescent="0.3">
      <c r="A168" s="14"/>
      <c r="B168" s="14"/>
      <c r="C168" s="42"/>
      <c r="D168" s="42"/>
      <c r="E168" s="42"/>
      <c r="F168" s="42"/>
      <c r="G168" s="42"/>
      <c r="H168" s="9"/>
      <c r="I168" s="9"/>
      <c r="J168" s="9"/>
      <c r="K168" s="9"/>
      <c r="L168" s="9"/>
      <c r="M168" s="9"/>
    </row>
    <row r="169" spans="1:13" x14ac:dyDescent="0.3">
      <c r="A169" s="14"/>
      <c r="B169" s="14"/>
      <c r="C169" s="42"/>
      <c r="D169" s="42"/>
      <c r="E169" s="42"/>
      <c r="F169" s="42"/>
      <c r="G169" s="42"/>
      <c r="H169" s="9"/>
      <c r="I169" s="9"/>
      <c r="J169" s="9"/>
      <c r="K169" s="9"/>
      <c r="L169" s="9"/>
      <c r="M169" s="9"/>
    </row>
    <row r="170" spans="1:13" x14ac:dyDescent="0.3">
      <c r="A170" s="14"/>
      <c r="B170" s="14"/>
      <c r="C170" s="42"/>
      <c r="D170" s="42"/>
      <c r="E170" s="42"/>
      <c r="F170" s="42"/>
      <c r="G170" s="42"/>
      <c r="H170" s="9"/>
      <c r="I170" s="9"/>
      <c r="J170" s="9"/>
      <c r="K170" s="9"/>
      <c r="L170" s="9"/>
      <c r="M170" s="9"/>
    </row>
    <row r="171" spans="1:13" x14ac:dyDescent="0.3">
      <c r="A171" s="14"/>
      <c r="B171" s="14"/>
      <c r="C171" s="42"/>
      <c r="D171" s="42"/>
      <c r="E171" s="42"/>
      <c r="F171" s="42"/>
      <c r="G171" s="42"/>
      <c r="H171" s="9"/>
      <c r="I171" s="9"/>
      <c r="J171" s="9"/>
      <c r="K171" s="9"/>
      <c r="L171" s="9"/>
      <c r="M171" s="9"/>
    </row>
    <row r="172" spans="1:13" x14ac:dyDescent="0.3">
      <c r="A172" s="14"/>
      <c r="B172" s="14"/>
      <c r="C172" s="42"/>
      <c r="D172" s="42"/>
      <c r="E172" s="42"/>
      <c r="F172" s="42"/>
      <c r="G172" s="42"/>
      <c r="H172" s="9"/>
      <c r="I172" s="9"/>
      <c r="J172" s="9"/>
      <c r="K172" s="9"/>
      <c r="L172" s="9"/>
      <c r="M172" s="9"/>
    </row>
    <row r="173" spans="1:13" x14ac:dyDescent="0.3">
      <c r="A173" s="14"/>
      <c r="B173" s="14"/>
      <c r="C173" s="42"/>
      <c r="D173" s="42"/>
      <c r="E173" s="42"/>
      <c r="F173" s="42"/>
      <c r="G173" s="42"/>
      <c r="H173" s="9"/>
      <c r="I173" s="9"/>
      <c r="J173" s="9"/>
      <c r="K173" s="9"/>
      <c r="L173" s="9"/>
      <c r="M173" s="9"/>
    </row>
    <row r="174" spans="1:13" x14ac:dyDescent="0.3">
      <c r="A174" s="14"/>
      <c r="B174" s="14"/>
      <c r="C174" s="42"/>
      <c r="D174" s="42"/>
      <c r="E174" s="42"/>
      <c r="F174" s="42"/>
      <c r="G174" s="42"/>
      <c r="H174" s="9"/>
      <c r="I174" s="9"/>
      <c r="J174" s="9"/>
      <c r="K174" s="9"/>
      <c r="L174" s="9"/>
      <c r="M174" s="9"/>
    </row>
    <row r="175" spans="1:13" x14ac:dyDescent="0.3">
      <c r="A175" s="14"/>
      <c r="B175" s="14"/>
      <c r="C175" s="42"/>
      <c r="D175" s="42"/>
      <c r="E175" s="42"/>
      <c r="F175" s="42"/>
      <c r="G175" s="42"/>
      <c r="H175" s="9"/>
      <c r="I175" s="9"/>
      <c r="J175" s="9"/>
      <c r="K175" s="9"/>
      <c r="L175" s="9"/>
      <c r="M175" s="9"/>
    </row>
    <row r="176" spans="1:13" x14ac:dyDescent="0.3">
      <c r="A176" s="14"/>
      <c r="B176" s="14"/>
      <c r="C176" s="42"/>
      <c r="D176" s="42"/>
      <c r="E176" s="42"/>
      <c r="F176" s="42"/>
      <c r="G176" s="42"/>
      <c r="H176" s="9"/>
      <c r="I176" s="9"/>
      <c r="J176" s="9"/>
      <c r="K176" s="9"/>
      <c r="L176" s="9"/>
      <c r="M176" s="9"/>
    </row>
    <row r="177" spans="1:13" x14ac:dyDescent="0.3">
      <c r="A177" s="14"/>
      <c r="B177" s="14"/>
      <c r="C177" s="42"/>
      <c r="D177" s="42"/>
      <c r="E177" s="42"/>
      <c r="F177" s="42"/>
      <c r="G177" s="42"/>
      <c r="H177" s="9"/>
      <c r="I177" s="9"/>
      <c r="J177" s="9"/>
      <c r="K177" s="9"/>
      <c r="L177" s="9"/>
      <c r="M177" s="9"/>
    </row>
    <row r="178" spans="1:13" x14ac:dyDescent="0.3">
      <c r="A178" s="14"/>
      <c r="B178" s="14"/>
      <c r="C178" s="42"/>
      <c r="D178" s="42"/>
      <c r="E178" s="42"/>
      <c r="F178" s="42"/>
      <c r="G178" s="42"/>
      <c r="H178" s="9"/>
      <c r="I178" s="9"/>
      <c r="J178" s="9"/>
      <c r="K178" s="9"/>
      <c r="L178" s="9"/>
      <c r="M178" s="9"/>
    </row>
    <row r="179" spans="1:13" x14ac:dyDescent="0.3">
      <c r="A179" s="14"/>
      <c r="B179" s="14"/>
      <c r="C179" s="42"/>
      <c r="D179" s="42"/>
      <c r="E179" s="42"/>
      <c r="F179" s="42"/>
      <c r="G179" s="42"/>
      <c r="H179" s="9"/>
      <c r="I179" s="9"/>
      <c r="J179" s="9"/>
      <c r="K179" s="9"/>
      <c r="L179" s="9"/>
      <c r="M179" s="9"/>
    </row>
    <row r="180" spans="1:13" x14ac:dyDescent="0.3">
      <c r="A180" s="14"/>
      <c r="B180" s="14"/>
      <c r="C180" s="42"/>
      <c r="D180" s="42"/>
      <c r="E180" s="42"/>
      <c r="F180" s="42"/>
      <c r="G180" s="42"/>
      <c r="H180" s="9"/>
      <c r="I180" s="9"/>
      <c r="J180" s="9"/>
      <c r="K180" s="9"/>
      <c r="L180" s="9"/>
      <c r="M180" s="9"/>
    </row>
    <row r="181" spans="1:13" x14ac:dyDescent="0.3">
      <c r="A181" s="14"/>
      <c r="B181" s="14"/>
      <c r="C181" s="42"/>
      <c r="D181" s="42"/>
      <c r="E181" s="42"/>
      <c r="F181" s="42"/>
      <c r="G181" s="42"/>
      <c r="H181" s="9"/>
      <c r="I181" s="9"/>
      <c r="J181" s="9"/>
      <c r="K181" s="9"/>
      <c r="L181" s="9"/>
      <c r="M181" s="9"/>
    </row>
  </sheetData>
  <mergeCells count="1">
    <mergeCell ref="B72:G72"/>
  </mergeCells>
  <printOptions horizontalCentered="1"/>
  <pageMargins left="0.25" right="0.25" top="0.75" bottom="0.75" header="0.3" footer="0.3"/>
  <pageSetup scale="85" orientation="portrait" r:id="rId1"/>
  <headerFooter>
    <oddFooter>&amp;C&amp;"Century Gothic,Regular"&amp;9Page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5D914-AD32-40C6-9F1E-AB2779D1CA88}">
  <sheetPr>
    <tabColor rgb="FF037784"/>
    <pageSetUpPr fitToPage="1"/>
  </sheetPr>
  <dimension ref="A1:AB81"/>
  <sheetViews>
    <sheetView zoomScale="115" zoomScaleNormal="115" zoomScaleSheetLayoutView="130" workbookViewId="0">
      <pane xSplit="2" ySplit="3" topLeftCell="C4" activePane="bottomRight" state="frozen"/>
      <selection activeCell="B72" sqref="B72"/>
      <selection pane="topRight" activeCell="B72" sqref="B72"/>
      <selection pane="bottomLeft" activeCell="B72" sqref="B72"/>
      <selection pane="bottomRight" activeCell="C4" sqref="C4"/>
    </sheetView>
  </sheetViews>
  <sheetFormatPr defaultColWidth="9.140625" defaultRowHeight="13.5" x14ac:dyDescent="0.3"/>
  <cols>
    <col min="1" max="1" width="9.140625" style="54"/>
    <col min="2" max="2" width="40.7109375" style="54" customWidth="1"/>
    <col min="3" max="12" width="13.140625" style="54" customWidth="1"/>
    <col min="13" max="16384" width="9.140625" style="54"/>
  </cols>
  <sheetData>
    <row r="1" spans="1:28" ht="20.45" customHeight="1" x14ac:dyDescent="0.3">
      <c r="A1" s="14"/>
      <c r="B1" s="50" t="s">
        <v>25</v>
      </c>
      <c r="C1" s="51"/>
      <c r="D1" s="51"/>
      <c r="E1" s="51"/>
      <c r="F1" s="51"/>
      <c r="G1" s="51"/>
      <c r="H1" s="51"/>
      <c r="I1" s="51"/>
      <c r="J1" s="51"/>
      <c r="K1" s="51"/>
      <c r="L1" s="51"/>
      <c r="M1" s="14"/>
      <c r="N1" s="14"/>
      <c r="O1" s="14"/>
      <c r="P1" s="14"/>
      <c r="Q1" s="14"/>
      <c r="R1" s="14"/>
      <c r="S1" s="14"/>
      <c r="T1" s="14"/>
      <c r="U1" s="14"/>
      <c r="V1" s="14"/>
      <c r="W1" s="14"/>
      <c r="X1" s="14"/>
      <c r="Y1" s="14"/>
      <c r="Z1" s="14"/>
      <c r="AA1" s="14"/>
      <c r="AB1" s="14"/>
    </row>
    <row r="2" spans="1:28" ht="15.75" x14ac:dyDescent="0.3">
      <c r="A2" s="14"/>
      <c r="B2" s="447" t="s">
        <v>1159</v>
      </c>
      <c r="C2" s="591" t="s">
        <v>1142</v>
      </c>
      <c r="D2" s="592"/>
      <c r="E2" s="593"/>
      <c r="F2" s="591" t="s">
        <v>1143</v>
      </c>
      <c r="G2" s="592"/>
      <c r="H2" s="593"/>
      <c r="I2" s="591" t="s">
        <v>1144</v>
      </c>
      <c r="J2" s="592"/>
      <c r="K2" s="593"/>
      <c r="L2" s="588" t="s">
        <v>1138</v>
      </c>
      <c r="M2" s="125"/>
      <c r="N2" s="194"/>
      <c r="O2" s="194"/>
      <c r="P2" s="194"/>
      <c r="Q2" s="194"/>
    </row>
    <row r="3" spans="1:28" x14ac:dyDescent="0.3">
      <c r="A3" s="302"/>
      <c r="B3" s="527" t="s">
        <v>1137</v>
      </c>
      <c r="C3" s="541" t="s">
        <v>1140</v>
      </c>
      <c r="D3" s="541" t="s">
        <v>1141</v>
      </c>
      <c r="E3" s="553" t="s">
        <v>1139</v>
      </c>
      <c r="F3" s="541" t="s">
        <v>1140</v>
      </c>
      <c r="G3" s="541" t="s">
        <v>1141</v>
      </c>
      <c r="H3" s="542" t="s">
        <v>1139</v>
      </c>
      <c r="I3" s="541" t="s">
        <v>1140</v>
      </c>
      <c r="J3" s="541" t="s">
        <v>1141</v>
      </c>
      <c r="K3" s="542" t="s">
        <v>1139</v>
      </c>
      <c r="L3" s="589"/>
      <c r="M3" s="125"/>
      <c r="N3" s="14"/>
      <c r="O3" s="14"/>
      <c r="P3" s="14"/>
      <c r="Q3" s="14"/>
      <c r="R3" s="14"/>
      <c r="S3" s="14"/>
      <c r="T3" s="14"/>
      <c r="U3" s="14"/>
      <c r="V3" s="14"/>
      <c r="W3" s="14"/>
      <c r="X3" s="14"/>
      <c r="Y3" s="14"/>
      <c r="Z3" s="14"/>
      <c r="AA3" s="14"/>
      <c r="AB3" s="14"/>
    </row>
    <row r="4" spans="1:28" s="56" customFormat="1" x14ac:dyDescent="0.3">
      <c r="A4" s="131"/>
      <c r="B4" s="60" t="s">
        <v>1147</v>
      </c>
      <c r="C4" s="289"/>
      <c r="D4" s="289"/>
      <c r="E4" s="543"/>
      <c r="F4" s="289"/>
      <c r="G4" s="289"/>
      <c r="H4" s="543"/>
      <c r="I4" s="289"/>
      <c r="J4" s="289"/>
      <c r="K4" s="548"/>
      <c r="L4" s="535"/>
      <c r="M4" s="131"/>
    </row>
    <row r="5" spans="1:28" s="56" customFormat="1" x14ac:dyDescent="0.3">
      <c r="A5" s="131"/>
      <c r="B5" s="61" t="s">
        <v>28</v>
      </c>
      <c r="C5" s="291">
        <v>96.802720972724998</v>
      </c>
      <c r="D5" s="291">
        <v>1980.5484034817753</v>
      </c>
      <c r="E5" s="544">
        <v>2077.3511244545002</v>
      </c>
      <c r="F5" s="291">
        <v>394.67894760000001</v>
      </c>
      <c r="G5" s="291">
        <v>1693.5694524</v>
      </c>
      <c r="H5" s="544">
        <v>2088.2483999999999</v>
      </c>
      <c r="I5" s="291">
        <v>491.48166857272503</v>
      </c>
      <c r="J5" s="291">
        <v>3674.1178558817755</v>
      </c>
      <c r="K5" s="549">
        <v>4165.5995244545002</v>
      </c>
      <c r="L5" s="536">
        <v>0.11798581829276694</v>
      </c>
      <c r="M5" s="131"/>
    </row>
    <row r="6" spans="1:28" s="56" customFormat="1" x14ac:dyDescent="0.3">
      <c r="A6" s="131"/>
      <c r="B6" s="61" t="s">
        <v>29</v>
      </c>
      <c r="C6" s="291">
        <v>351.30942372515</v>
      </c>
      <c r="D6" s="291">
        <v>6741.98142077785</v>
      </c>
      <c r="E6" s="544">
        <v>7093.2908445029998</v>
      </c>
      <c r="F6" s="291">
        <v>6779.3606496000011</v>
      </c>
      <c r="G6" s="291">
        <v>4226.0949504</v>
      </c>
      <c r="H6" s="544">
        <v>11005.455599999999</v>
      </c>
      <c r="I6" s="291">
        <v>7130.670073325151</v>
      </c>
      <c r="J6" s="291">
        <v>10968.076371177849</v>
      </c>
      <c r="K6" s="549">
        <v>18098.746444502998</v>
      </c>
      <c r="L6" s="536">
        <v>0.39398695899687008</v>
      </c>
      <c r="M6" s="131"/>
    </row>
    <row r="7" spans="1:28" s="56" customFormat="1" x14ac:dyDescent="0.3">
      <c r="A7" s="131"/>
      <c r="B7" s="61" t="s">
        <v>1149</v>
      </c>
      <c r="C7" s="291">
        <v>0</v>
      </c>
      <c r="D7" s="291">
        <v>705.96867399999996</v>
      </c>
      <c r="E7" s="544">
        <v>705.96867399999996</v>
      </c>
      <c r="F7" s="291">
        <v>15.955639199999998</v>
      </c>
      <c r="G7" s="291">
        <v>870.46876080000004</v>
      </c>
      <c r="H7" s="544">
        <v>886.42439999999999</v>
      </c>
      <c r="I7" s="291">
        <v>15.955639199999998</v>
      </c>
      <c r="J7" s="291">
        <v>1576.4374348000001</v>
      </c>
      <c r="K7" s="549">
        <v>1592.3930740000001</v>
      </c>
      <c r="L7" s="536">
        <v>1.0019912457870938E-2</v>
      </c>
      <c r="M7" s="131"/>
    </row>
    <row r="8" spans="1:28" s="56" customFormat="1" x14ac:dyDescent="0.3">
      <c r="A8" s="131"/>
      <c r="B8" s="61" t="s">
        <v>30</v>
      </c>
      <c r="C8" s="291">
        <v>0</v>
      </c>
      <c r="D8" s="291">
        <v>497.17045999999999</v>
      </c>
      <c r="E8" s="544">
        <v>497.17045999999999</v>
      </c>
      <c r="F8" s="291">
        <v>104.84944560000001</v>
      </c>
      <c r="G8" s="291">
        <v>359.08615440000005</v>
      </c>
      <c r="H8" s="544">
        <v>463.93560000000002</v>
      </c>
      <c r="I8" s="291">
        <v>104.84944560000001</v>
      </c>
      <c r="J8" s="291">
        <v>856.25661439999999</v>
      </c>
      <c r="K8" s="549">
        <v>961.10605999999996</v>
      </c>
      <c r="L8" s="536">
        <v>0.10909248205135655</v>
      </c>
      <c r="M8" s="131"/>
    </row>
    <row r="9" spans="1:28" s="56" customFormat="1" x14ac:dyDescent="0.3">
      <c r="A9" s="131"/>
      <c r="B9" s="61" t="s">
        <v>31</v>
      </c>
      <c r="C9" s="291">
        <v>32.5</v>
      </c>
      <c r="D9" s="291">
        <v>998.03320000000008</v>
      </c>
      <c r="E9" s="544">
        <v>1030.5332000000001</v>
      </c>
      <c r="F9" s="291">
        <v>391.72662000000003</v>
      </c>
      <c r="G9" s="291">
        <v>1596.7333799999999</v>
      </c>
      <c r="H9" s="544">
        <v>1988.46</v>
      </c>
      <c r="I9" s="291">
        <v>424.22662000000003</v>
      </c>
      <c r="J9" s="291">
        <v>2594.76658</v>
      </c>
      <c r="K9" s="549">
        <v>3018.9931999999999</v>
      </c>
      <c r="L9" s="536">
        <v>0.14051923667797597</v>
      </c>
      <c r="M9" s="131"/>
    </row>
    <row r="10" spans="1:28" s="56" customFormat="1" x14ac:dyDescent="0.3">
      <c r="A10" s="131"/>
      <c r="B10" s="61" t="s">
        <v>32</v>
      </c>
      <c r="C10" s="291">
        <v>9.9</v>
      </c>
      <c r="D10" s="291">
        <v>314.62903783199999</v>
      </c>
      <c r="E10" s="544">
        <v>324.52903783199997</v>
      </c>
      <c r="F10" s="291">
        <v>163.98433439999999</v>
      </c>
      <c r="G10" s="291">
        <v>561.61006559999998</v>
      </c>
      <c r="H10" s="544">
        <v>725.59439999999995</v>
      </c>
      <c r="I10" s="291">
        <v>173.8843344</v>
      </c>
      <c r="J10" s="291">
        <v>876.23910343199998</v>
      </c>
      <c r="K10" s="549">
        <v>1050.123437832</v>
      </c>
      <c r="L10" s="536">
        <v>0.16558466189364132</v>
      </c>
      <c r="M10" s="131"/>
    </row>
    <row r="11" spans="1:28" s="56" customFormat="1" x14ac:dyDescent="0.3">
      <c r="A11" s="131"/>
      <c r="B11" s="61" t="s">
        <v>33</v>
      </c>
      <c r="C11" s="291">
        <v>353.89748647557502</v>
      </c>
      <c r="D11" s="291">
        <v>7734.1224930359258</v>
      </c>
      <c r="E11" s="544">
        <v>8088.0199795115004</v>
      </c>
      <c r="F11" s="291">
        <v>668.30841720000001</v>
      </c>
      <c r="G11" s="291">
        <v>7582.4127827999991</v>
      </c>
      <c r="H11" s="544">
        <v>8250.7212</v>
      </c>
      <c r="I11" s="291">
        <v>1022.205903675575</v>
      </c>
      <c r="J11" s="291">
        <v>15316.535275835926</v>
      </c>
      <c r="K11" s="549">
        <v>16338.7411795115</v>
      </c>
      <c r="L11" s="536">
        <v>6.256332066496062E-2</v>
      </c>
      <c r="M11" s="131"/>
    </row>
    <row r="12" spans="1:28" s="56" customFormat="1" x14ac:dyDescent="0.3">
      <c r="A12" s="131"/>
      <c r="B12" s="349" t="s">
        <v>1114</v>
      </c>
      <c r="C12" s="291">
        <v>0</v>
      </c>
      <c r="D12" s="291">
        <v>2007.7823020000001</v>
      </c>
      <c r="E12" s="544">
        <v>2007.7823020000001</v>
      </c>
      <c r="F12" s="291">
        <v>95.00942268</v>
      </c>
      <c r="G12" s="291">
        <v>1107.6414973200001</v>
      </c>
      <c r="H12" s="544">
        <v>1202.65092</v>
      </c>
      <c r="I12" s="291">
        <v>95.00942268</v>
      </c>
      <c r="J12" s="291">
        <v>3115.4237993200004</v>
      </c>
      <c r="K12" s="549">
        <v>3210.4332220000006</v>
      </c>
      <c r="L12" s="536">
        <v>2.9593956986531576E-2</v>
      </c>
      <c r="M12" s="131"/>
    </row>
    <row r="13" spans="1:28" s="56" customFormat="1" x14ac:dyDescent="0.3">
      <c r="A13" s="131"/>
      <c r="B13" s="61" t="s">
        <v>35</v>
      </c>
      <c r="C13" s="291">
        <v>0</v>
      </c>
      <c r="D13" s="291">
        <v>1513.4291061500001</v>
      </c>
      <c r="E13" s="544">
        <v>1513.4291061500001</v>
      </c>
      <c r="F13" s="291">
        <v>300.97220399999998</v>
      </c>
      <c r="G13" s="291">
        <v>2014.1985960000002</v>
      </c>
      <c r="H13" s="544">
        <v>2315.1707999999999</v>
      </c>
      <c r="I13" s="291">
        <v>300.97220399999998</v>
      </c>
      <c r="J13" s="291">
        <v>3527.62770215</v>
      </c>
      <c r="K13" s="549">
        <v>3828.5999061500002</v>
      </c>
      <c r="L13" s="536">
        <v>7.8611558109411978E-2</v>
      </c>
      <c r="M13" s="131"/>
    </row>
    <row r="14" spans="1:28" s="56" customFormat="1" x14ac:dyDescent="0.3">
      <c r="A14" s="131"/>
      <c r="B14" s="61" t="s">
        <v>36</v>
      </c>
      <c r="C14" s="292">
        <v>0</v>
      </c>
      <c r="D14" s="292">
        <v>515.03806899999995</v>
      </c>
      <c r="E14" s="545">
        <v>515.03806899999995</v>
      </c>
      <c r="F14" s="292">
        <v>10.725480000000001</v>
      </c>
      <c r="G14" s="292">
        <v>704.30652000000009</v>
      </c>
      <c r="H14" s="545">
        <v>715.03200000000004</v>
      </c>
      <c r="I14" s="292">
        <v>10.725480000000001</v>
      </c>
      <c r="J14" s="292">
        <v>1219.344589</v>
      </c>
      <c r="K14" s="550">
        <v>1230.0700690000001</v>
      </c>
      <c r="L14" s="535">
        <v>8.7194057235450064E-3</v>
      </c>
      <c r="M14" s="131"/>
    </row>
    <row r="15" spans="1:28" s="56" customFormat="1" x14ac:dyDescent="0.3">
      <c r="A15" s="131"/>
      <c r="B15" s="63" t="s">
        <v>37</v>
      </c>
      <c r="C15" s="294">
        <v>844.40963117344995</v>
      </c>
      <c r="D15" s="294">
        <v>23008.703166277548</v>
      </c>
      <c r="E15" s="546">
        <v>23853.112797450998</v>
      </c>
      <c r="F15" s="294">
        <v>8925.5711602800002</v>
      </c>
      <c r="G15" s="294">
        <v>20716.122159719998</v>
      </c>
      <c r="H15" s="546">
        <v>29641.693319999998</v>
      </c>
      <c r="I15" s="294">
        <v>9769.9807914534485</v>
      </c>
      <c r="J15" s="294">
        <v>43724.825325997554</v>
      </c>
      <c r="K15" s="551">
        <v>53494.806117451</v>
      </c>
      <c r="L15" s="537">
        <v>0.18263419386926796</v>
      </c>
      <c r="M15" s="131"/>
    </row>
    <row r="16" spans="1:28" s="56" customFormat="1" ht="5.0999999999999996" customHeight="1" x14ac:dyDescent="0.3">
      <c r="A16" s="131"/>
      <c r="B16" s="64"/>
      <c r="C16" s="296"/>
      <c r="D16" s="296"/>
      <c r="E16" s="547"/>
      <c r="F16" s="296"/>
      <c r="G16" s="296"/>
      <c r="H16" s="547"/>
      <c r="I16" s="296"/>
      <c r="J16" s="296"/>
      <c r="K16" s="552"/>
      <c r="L16" s="538"/>
      <c r="M16" s="131"/>
    </row>
    <row r="17" spans="1:28" s="56" customFormat="1" x14ac:dyDescent="0.3">
      <c r="A17" s="131"/>
      <c r="B17" s="60" t="s">
        <v>1146</v>
      </c>
      <c r="C17" s="289"/>
      <c r="D17" s="289"/>
      <c r="E17" s="543"/>
      <c r="F17" s="289"/>
      <c r="G17" s="289"/>
      <c r="H17" s="543"/>
      <c r="I17" s="289"/>
      <c r="J17" s="289"/>
      <c r="K17" s="548"/>
      <c r="L17" s="535"/>
      <c r="M17" s="131"/>
    </row>
    <row r="18" spans="1:28" s="56" customFormat="1" x14ac:dyDescent="0.3">
      <c r="A18" s="131"/>
      <c r="B18" s="61" t="s">
        <v>38</v>
      </c>
      <c r="C18" s="291">
        <v>0</v>
      </c>
      <c r="D18" s="291">
        <v>894.71615641999995</v>
      </c>
      <c r="E18" s="544">
        <v>894.71615641999995</v>
      </c>
      <c r="F18" s="291">
        <v>144</v>
      </c>
      <c r="G18" s="291">
        <v>888</v>
      </c>
      <c r="H18" s="544">
        <v>1032.0192</v>
      </c>
      <c r="I18" s="291">
        <v>144</v>
      </c>
      <c r="J18" s="291">
        <v>1783</v>
      </c>
      <c r="K18" s="549">
        <v>1927</v>
      </c>
      <c r="L18" s="536">
        <v>0.08</v>
      </c>
      <c r="M18" s="131"/>
    </row>
    <row r="19" spans="1:28" s="56" customFormat="1" x14ac:dyDescent="0.3">
      <c r="A19" s="131"/>
      <c r="B19" s="61" t="s">
        <v>41</v>
      </c>
      <c r="C19" s="291">
        <v>0</v>
      </c>
      <c r="D19" s="291">
        <v>339.45238210000002</v>
      </c>
      <c r="E19" s="544">
        <v>339.45238210000002</v>
      </c>
      <c r="F19" s="291">
        <v>56.776953599999999</v>
      </c>
      <c r="G19" s="291">
        <v>88.432646399999996</v>
      </c>
      <c r="H19" s="544">
        <v>145.20959999999999</v>
      </c>
      <c r="I19" s="291">
        <v>56.776953599999999</v>
      </c>
      <c r="J19" s="291">
        <v>427.88502850000003</v>
      </c>
      <c r="K19" s="549">
        <v>484.66198210000005</v>
      </c>
      <c r="L19" s="536">
        <v>0.11714752899327936</v>
      </c>
      <c r="M19" s="131"/>
    </row>
    <row r="20" spans="1:28" s="56" customFormat="1" x14ac:dyDescent="0.3">
      <c r="A20" s="131"/>
      <c r="B20" s="61" t="s">
        <v>42</v>
      </c>
      <c r="C20" s="291">
        <v>0</v>
      </c>
      <c r="D20" s="291">
        <v>53.338819100000002</v>
      </c>
      <c r="E20" s="544">
        <v>53.338819100000002</v>
      </c>
      <c r="F20" s="291">
        <v>36.877478400000001</v>
      </c>
      <c r="G20" s="291">
        <v>61.200921600000001</v>
      </c>
      <c r="H20" s="544">
        <v>98.078400000000002</v>
      </c>
      <c r="I20" s="291">
        <v>36.877478400000001</v>
      </c>
      <c r="J20" s="291">
        <v>114.53974070000001</v>
      </c>
      <c r="K20" s="549">
        <v>151.41721910000001</v>
      </c>
      <c r="L20" s="536">
        <v>0.24354877615104739</v>
      </c>
      <c r="M20" s="131"/>
    </row>
    <row r="21" spans="1:28" s="56" customFormat="1" x14ac:dyDescent="0.3">
      <c r="A21" s="131"/>
      <c r="B21" s="61" t="s">
        <v>43</v>
      </c>
      <c r="C21" s="291">
        <v>0</v>
      </c>
      <c r="D21" s="291">
        <v>1910.4912830000001</v>
      </c>
      <c r="E21" s="544">
        <v>1910.4912830000001</v>
      </c>
      <c r="F21" s="291">
        <v>219.14604</v>
      </c>
      <c r="G21" s="291">
        <v>1670.04396</v>
      </c>
      <c r="H21" s="544">
        <v>1889.19</v>
      </c>
      <c r="I21" s="291">
        <v>219.14604</v>
      </c>
      <c r="J21" s="291">
        <v>3580.5352430000003</v>
      </c>
      <c r="K21" s="549">
        <v>3799.6812830000003</v>
      </c>
      <c r="L21" s="536">
        <v>5.7674847882761227E-2</v>
      </c>
      <c r="M21" s="131"/>
    </row>
    <row r="22" spans="1:28" s="56" customFormat="1" x14ac:dyDescent="0.3">
      <c r="A22" s="131"/>
      <c r="B22" s="61" t="s">
        <v>45</v>
      </c>
      <c r="C22" s="291">
        <v>0</v>
      </c>
      <c r="D22" s="291">
        <v>162.80355700000001</v>
      </c>
      <c r="E22" s="544">
        <v>162.80355700000001</v>
      </c>
      <c r="F22" s="291">
        <v>45.58</v>
      </c>
      <c r="G22" s="291">
        <v>0</v>
      </c>
      <c r="H22" s="544">
        <v>45.579599999999999</v>
      </c>
      <c r="I22" s="291">
        <v>45.58</v>
      </c>
      <c r="J22" s="291">
        <v>162.80355700000001</v>
      </c>
      <c r="K22" s="549">
        <v>208.383557</v>
      </c>
      <c r="L22" s="536">
        <v>0.21873168952901503</v>
      </c>
      <c r="M22" s="131"/>
    </row>
    <row r="23" spans="1:28" s="56" customFormat="1" x14ac:dyDescent="0.3">
      <c r="A23" s="131"/>
      <c r="B23" s="61" t="s">
        <v>46</v>
      </c>
      <c r="C23" s="291">
        <v>0</v>
      </c>
      <c r="D23" s="291">
        <v>1.3340479999999999</v>
      </c>
      <c r="E23" s="544">
        <v>1.3340479999999999</v>
      </c>
      <c r="F23" s="291">
        <v>1.1007791999999998</v>
      </c>
      <c r="G23" s="291">
        <v>3.3200208</v>
      </c>
      <c r="H23" s="544">
        <v>4.4207999999999998</v>
      </c>
      <c r="I23" s="291">
        <v>1.1007791999999998</v>
      </c>
      <c r="J23" s="291">
        <v>4.6540688000000001</v>
      </c>
      <c r="K23" s="549">
        <v>5.754848</v>
      </c>
      <c r="L23" s="536">
        <v>0.19127858807044076</v>
      </c>
      <c r="M23" s="131"/>
    </row>
    <row r="24" spans="1:28" s="56" customFormat="1" x14ac:dyDescent="0.3">
      <c r="A24" s="131"/>
      <c r="B24" s="61" t="s">
        <v>47</v>
      </c>
      <c r="C24" s="292">
        <v>0</v>
      </c>
      <c r="D24" s="292">
        <v>1694.2782520000001</v>
      </c>
      <c r="E24" s="545">
        <v>1694.2782520000001</v>
      </c>
      <c r="F24" s="292">
        <v>0</v>
      </c>
      <c r="G24" s="292">
        <v>268.85160000000002</v>
      </c>
      <c r="H24" s="545">
        <v>268.85160000000002</v>
      </c>
      <c r="I24" s="292">
        <v>0</v>
      </c>
      <c r="J24" s="292">
        <v>1963.129852</v>
      </c>
      <c r="K24" s="550">
        <v>1963.129852</v>
      </c>
      <c r="L24" s="535">
        <v>0</v>
      </c>
      <c r="M24" s="131"/>
    </row>
    <row r="25" spans="1:28" s="56" customFormat="1" x14ac:dyDescent="0.3">
      <c r="A25" s="131"/>
      <c r="B25" s="63" t="s">
        <v>766</v>
      </c>
      <c r="C25" s="294">
        <v>0</v>
      </c>
      <c r="D25" s="294">
        <v>5056.4144976200005</v>
      </c>
      <c r="E25" s="546">
        <v>5056.4144976200005</v>
      </c>
      <c r="F25" s="294">
        <v>503.48125119999997</v>
      </c>
      <c r="G25" s="294">
        <v>2979.8491488</v>
      </c>
      <c r="H25" s="546">
        <v>3483.3491999999997</v>
      </c>
      <c r="I25" s="294">
        <v>503.48125119999997</v>
      </c>
      <c r="J25" s="294">
        <v>8036.5474899999999</v>
      </c>
      <c r="K25" s="551">
        <v>8540.0287411999998</v>
      </c>
      <c r="L25" s="537">
        <v>5.8955451610020394E-2</v>
      </c>
      <c r="M25" s="131"/>
    </row>
    <row r="26" spans="1:28" s="56" customFormat="1" ht="5.0999999999999996" customHeight="1" x14ac:dyDescent="0.3">
      <c r="A26" s="131"/>
      <c r="B26" s="59"/>
      <c r="C26" s="298"/>
      <c r="D26" s="298"/>
      <c r="E26" s="546"/>
      <c r="F26" s="298"/>
      <c r="G26" s="298"/>
      <c r="H26" s="546"/>
      <c r="I26" s="298"/>
      <c r="J26" s="298"/>
      <c r="K26" s="551"/>
      <c r="L26" s="539"/>
      <c r="M26" s="131"/>
    </row>
    <row r="27" spans="1:28" s="56" customFormat="1" x14ac:dyDescent="0.3">
      <c r="A27" s="131"/>
      <c r="B27" s="63" t="s">
        <v>1115</v>
      </c>
      <c r="C27" s="294">
        <v>69.180000000000007</v>
      </c>
      <c r="D27" s="294">
        <v>24148.129199999999</v>
      </c>
      <c r="E27" s="546">
        <v>24217.3092</v>
      </c>
      <c r="F27" s="294">
        <v>0</v>
      </c>
      <c r="G27" s="294">
        <v>0</v>
      </c>
      <c r="H27" s="546">
        <v>3.5999999999999999E-7</v>
      </c>
      <c r="I27" s="294">
        <v>69.180000000000007</v>
      </c>
      <c r="J27" s="294">
        <v>24148.129199999999</v>
      </c>
      <c r="K27" s="551">
        <v>24217.3092</v>
      </c>
      <c r="L27" s="537">
        <v>2.8566344604461676E-3</v>
      </c>
      <c r="M27" s="131"/>
    </row>
    <row r="28" spans="1:28" s="56" customFormat="1" ht="5.0999999999999996" customHeight="1" x14ac:dyDescent="0.3">
      <c r="A28" s="131"/>
      <c r="B28" s="59"/>
      <c r="C28" s="296"/>
      <c r="D28" s="296"/>
      <c r="E28" s="547"/>
      <c r="F28" s="296"/>
      <c r="G28" s="296"/>
      <c r="H28" s="547"/>
      <c r="I28" s="296"/>
      <c r="J28" s="296"/>
      <c r="K28" s="552"/>
      <c r="L28" s="538"/>
      <c r="M28" s="131"/>
    </row>
    <row r="29" spans="1:28" s="56" customFormat="1" x14ac:dyDescent="0.3">
      <c r="A29" s="131"/>
      <c r="B29" s="576" t="s">
        <v>1145</v>
      </c>
      <c r="C29" s="112">
        <v>913.58963117345002</v>
      </c>
      <c r="D29" s="112">
        <v>52213.246863897548</v>
      </c>
      <c r="E29" s="546">
        <v>53126.836495070995</v>
      </c>
      <c r="F29" s="112">
        <v>9429.052411480001</v>
      </c>
      <c r="G29" s="112">
        <v>23695.971308519998</v>
      </c>
      <c r="H29" s="546">
        <v>33125.042520359995</v>
      </c>
      <c r="I29" s="112">
        <v>10342.64204265345</v>
      </c>
      <c r="J29" s="112">
        <v>75909.502015997554</v>
      </c>
      <c r="K29" s="551">
        <v>86252.144058651</v>
      </c>
      <c r="L29" s="540">
        <v>0.11991170950626466</v>
      </c>
      <c r="M29" s="131"/>
    </row>
    <row r="30" spans="1:28" ht="8.1" customHeight="1" x14ac:dyDescent="0.3">
      <c r="A30" s="14"/>
      <c r="B30" s="336"/>
      <c r="C30" s="337"/>
      <c r="D30" s="337"/>
      <c r="E30" s="337"/>
      <c r="F30" s="337"/>
      <c r="G30" s="337"/>
      <c r="H30" s="14"/>
      <c r="I30" s="14"/>
      <c r="J30" s="14"/>
      <c r="K30" s="14"/>
      <c r="L30" s="14"/>
      <c r="M30" s="14"/>
    </row>
    <row r="31" spans="1:28" x14ac:dyDescent="0.3">
      <c r="A31" s="131"/>
      <c r="B31" s="590" t="s">
        <v>1194</v>
      </c>
      <c r="C31" s="590"/>
      <c r="D31" s="590"/>
      <c r="E31" s="590"/>
      <c r="F31" s="590"/>
      <c r="G31" s="590"/>
      <c r="H31" s="590"/>
      <c r="I31" s="590"/>
      <c r="J31" s="590"/>
      <c r="K31" s="14"/>
      <c r="L31" s="269"/>
      <c r="M31" s="14"/>
      <c r="N31" s="14"/>
      <c r="O31" s="14"/>
      <c r="P31" s="14"/>
      <c r="Q31" s="14"/>
      <c r="R31" s="14"/>
      <c r="S31" s="14"/>
      <c r="T31" s="14"/>
      <c r="U31" s="14"/>
      <c r="V31" s="14"/>
      <c r="W31" s="14"/>
      <c r="X31" s="14"/>
      <c r="Y31" s="14"/>
      <c r="Z31" s="14"/>
      <c r="AA31" s="14"/>
      <c r="AB31" s="14"/>
    </row>
    <row r="32" spans="1:28" x14ac:dyDescent="0.3">
      <c r="A32" s="131"/>
      <c r="B32" s="14"/>
      <c r="C32" s="14"/>
      <c r="D32" s="14"/>
      <c r="E32" s="14"/>
      <c r="F32" s="14"/>
      <c r="G32" s="14"/>
      <c r="H32" s="14"/>
      <c r="I32" s="14"/>
      <c r="J32" s="14"/>
      <c r="K32" s="14"/>
      <c r="L32" s="269"/>
      <c r="M32" s="14"/>
      <c r="N32" s="14"/>
      <c r="O32" s="14"/>
      <c r="P32" s="14"/>
      <c r="Q32" s="14"/>
      <c r="R32" s="14"/>
      <c r="S32" s="14"/>
      <c r="T32" s="14"/>
      <c r="U32" s="14"/>
      <c r="V32" s="14"/>
      <c r="W32" s="14"/>
      <c r="X32" s="14"/>
      <c r="Y32" s="14"/>
      <c r="Z32" s="14"/>
      <c r="AA32" s="14"/>
      <c r="AB32" s="14"/>
    </row>
    <row r="33" spans="1:28" x14ac:dyDescent="0.3">
      <c r="A33" s="131"/>
      <c r="B33" s="14"/>
      <c r="C33" s="14"/>
      <c r="D33" s="14"/>
      <c r="E33" s="14"/>
      <c r="F33" s="14"/>
      <c r="G33" s="14"/>
      <c r="H33" s="420"/>
      <c r="I33" s="14"/>
      <c r="J33" s="14"/>
      <c r="K33" s="420"/>
      <c r="L33" s="269"/>
      <c r="M33" s="14"/>
      <c r="N33" s="14"/>
      <c r="O33" s="14"/>
      <c r="P33" s="14"/>
      <c r="Q33" s="14"/>
      <c r="R33" s="14"/>
      <c r="S33" s="14"/>
      <c r="T33" s="14"/>
      <c r="U33" s="14"/>
      <c r="V33" s="14"/>
      <c r="W33" s="14"/>
      <c r="X33" s="14"/>
      <c r="Y33" s="14"/>
      <c r="Z33" s="14"/>
      <c r="AA33" s="14"/>
      <c r="AB33" s="14"/>
    </row>
    <row r="34" spans="1:28" x14ac:dyDescent="0.3">
      <c r="A34" s="131"/>
      <c r="B34" s="14"/>
      <c r="C34" s="14"/>
      <c r="D34" s="14"/>
      <c r="E34" s="14"/>
      <c r="F34" s="14"/>
      <c r="G34" s="14"/>
      <c r="H34" s="14"/>
      <c r="I34" s="14"/>
      <c r="J34" s="14"/>
      <c r="K34" s="14"/>
      <c r="L34" s="269"/>
      <c r="M34" s="14"/>
      <c r="N34" s="14"/>
      <c r="O34" s="14"/>
      <c r="P34" s="14"/>
      <c r="Q34" s="14"/>
      <c r="R34" s="14"/>
      <c r="S34" s="14"/>
      <c r="T34" s="14"/>
      <c r="U34" s="14"/>
      <c r="V34" s="14"/>
      <c r="W34" s="14"/>
      <c r="X34" s="14"/>
      <c r="Y34" s="14"/>
      <c r="Z34" s="14"/>
      <c r="AA34" s="14"/>
      <c r="AB34" s="14"/>
    </row>
    <row r="35" spans="1:28" x14ac:dyDescent="0.3">
      <c r="A35" s="131"/>
      <c r="B35" s="14"/>
      <c r="C35" s="14"/>
      <c r="D35" s="14"/>
      <c r="E35" s="14"/>
      <c r="F35" s="14"/>
      <c r="G35" s="14"/>
      <c r="H35" s="14"/>
      <c r="I35" s="14"/>
      <c r="J35" s="14"/>
      <c r="K35" s="14"/>
      <c r="L35" s="269"/>
      <c r="M35" s="14"/>
      <c r="N35" s="14"/>
      <c r="O35" s="14"/>
      <c r="P35" s="14"/>
      <c r="Q35" s="14"/>
      <c r="R35" s="14"/>
      <c r="S35" s="14"/>
      <c r="T35" s="14"/>
      <c r="U35" s="14"/>
      <c r="V35" s="14"/>
      <c r="W35" s="14"/>
      <c r="X35" s="14"/>
      <c r="Y35" s="14"/>
      <c r="Z35" s="14"/>
      <c r="AA35" s="14"/>
      <c r="AB35" s="14"/>
    </row>
    <row r="36" spans="1:28" x14ac:dyDescent="0.3">
      <c r="A36" s="131"/>
      <c r="B36" s="14"/>
      <c r="C36" s="14"/>
      <c r="D36" s="14"/>
      <c r="E36" s="14"/>
      <c r="F36" s="14"/>
      <c r="G36" s="14"/>
      <c r="H36" s="14"/>
      <c r="I36" s="14"/>
      <c r="J36" s="14"/>
      <c r="K36" s="14"/>
      <c r="L36" s="269"/>
      <c r="M36" s="14"/>
      <c r="N36" s="14"/>
      <c r="O36" s="14"/>
      <c r="P36" s="14"/>
      <c r="Q36" s="14"/>
      <c r="R36" s="14"/>
      <c r="S36" s="14"/>
      <c r="T36" s="14"/>
      <c r="U36" s="14"/>
      <c r="V36" s="14"/>
      <c r="W36" s="14"/>
      <c r="X36" s="14"/>
      <c r="Y36" s="14"/>
      <c r="Z36" s="14"/>
      <c r="AA36" s="14"/>
      <c r="AB36" s="14"/>
    </row>
    <row r="37" spans="1:28" x14ac:dyDescent="0.3">
      <c r="A37" s="131"/>
      <c r="B37" s="14"/>
      <c r="C37" s="14"/>
      <c r="D37" s="14"/>
      <c r="E37" s="14"/>
      <c r="F37" s="14"/>
      <c r="G37" s="14"/>
      <c r="H37" s="14"/>
      <c r="I37" s="14"/>
      <c r="J37" s="14"/>
      <c r="K37" s="14"/>
      <c r="L37" s="269"/>
      <c r="M37" s="14"/>
      <c r="N37" s="14"/>
      <c r="O37" s="14"/>
      <c r="P37" s="14"/>
      <c r="Q37" s="14"/>
      <c r="R37" s="14"/>
      <c r="S37" s="14"/>
      <c r="T37" s="14"/>
      <c r="U37" s="14"/>
      <c r="V37" s="14"/>
      <c r="W37" s="14"/>
      <c r="X37" s="14"/>
      <c r="Y37" s="14"/>
      <c r="Z37" s="14"/>
      <c r="AA37" s="14"/>
      <c r="AB37" s="14"/>
    </row>
    <row r="38" spans="1:28" x14ac:dyDescent="0.3">
      <c r="A38" s="131"/>
      <c r="B38" s="14"/>
      <c r="C38" s="14"/>
      <c r="D38" s="14"/>
      <c r="E38" s="14"/>
      <c r="F38" s="14"/>
      <c r="G38" s="14"/>
      <c r="H38" s="14"/>
      <c r="I38" s="14"/>
      <c r="J38" s="14"/>
      <c r="K38" s="14"/>
      <c r="L38" s="269"/>
      <c r="M38" s="14"/>
      <c r="N38" s="14"/>
      <c r="O38" s="14"/>
      <c r="P38" s="14"/>
      <c r="Q38" s="14"/>
      <c r="R38" s="14"/>
      <c r="S38" s="14"/>
      <c r="T38" s="14"/>
      <c r="U38" s="14"/>
      <c r="V38" s="14"/>
      <c r="W38" s="14"/>
      <c r="X38" s="14"/>
      <c r="Y38" s="14"/>
      <c r="Z38" s="14"/>
      <c r="AA38" s="14"/>
      <c r="AB38" s="14"/>
    </row>
    <row r="39" spans="1:28" x14ac:dyDescent="0.3">
      <c r="A39" s="131"/>
      <c r="B39" s="14"/>
      <c r="C39" s="14"/>
      <c r="D39" s="14"/>
      <c r="E39" s="14"/>
      <c r="F39" s="14"/>
      <c r="G39" s="14"/>
      <c r="H39" s="14"/>
      <c r="I39" s="14"/>
      <c r="J39" s="14"/>
      <c r="K39" s="14"/>
      <c r="L39" s="269"/>
      <c r="M39" s="14"/>
      <c r="N39" s="14"/>
      <c r="O39" s="14"/>
      <c r="P39" s="14"/>
      <c r="Q39" s="14"/>
      <c r="R39" s="14"/>
      <c r="S39" s="14"/>
      <c r="T39" s="14"/>
      <c r="U39" s="14"/>
      <c r="V39" s="14"/>
      <c r="W39" s="14"/>
      <c r="X39" s="14"/>
      <c r="Y39" s="14"/>
      <c r="Z39" s="14"/>
      <c r="AA39" s="14"/>
      <c r="AB39" s="14"/>
    </row>
    <row r="40" spans="1:28" x14ac:dyDescent="0.3">
      <c r="A40" s="131"/>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row>
    <row r="41" spans="1:28" x14ac:dyDescent="0.3">
      <c r="A41" s="13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row>
    <row r="42" spans="1:28" x14ac:dyDescent="0.3">
      <c r="A42" s="131"/>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row>
    <row r="43" spans="1:28" x14ac:dyDescent="0.3">
      <c r="A43" s="131"/>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row>
    <row r="44" spans="1:28" x14ac:dyDescent="0.3">
      <c r="A44" s="131"/>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row>
    <row r="45" spans="1:28" x14ac:dyDescent="0.3">
      <c r="A45" s="131"/>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row>
    <row r="46" spans="1:28" x14ac:dyDescent="0.3">
      <c r="A46" s="131"/>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row>
    <row r="47" spans="1:28" x14ac:dyDescent="0.3">
      <c r="A47" s="131"/>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row>
    <row r="48" spans="1:28" x14ac:dyDescent="0.3">
      <c r="A48" s="131"/>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row>
    <row r="49" spans="1:28" x14ac:dyDescent="0.3">
      <c r="A49" s="131"/>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row>
    <row r="50" spans="1:28" x14ac:dyDescent="0.3">
      <c r="A50" s="131"/>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row>
    <row r="51" spans="1:28" x14ac:dyDescent="0.3">
      <c r="A51" s="131"/>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row>
    <row r="52" spans="1:28" x14ac:dyDescent="0.3">
      <c r="A52" s="13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row>
    <row r="53" spans="1:28" x14ac:dyDescent="0.3">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row>
    <row r="54" spans="1:28" x14ac:dyDescent="0.3">
      <c r="A54" s="263"/>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row>
    <row r="55" spans="1:28" x14ac:dyDescent="0.3">
      <c r="A55" s="26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row>
    <row r="56" spans="1:28" x14ac:dyDescent="0.3">
      <c r="A56" s="26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row>
    <row r="57" spans="1:28" x14ac:dyDescent="0.3">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row>
    <row r="58" spans="1:28" x14ac:dyDescent="0.3">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row>
    <row r="59" spans="1:28" x14ac:dyDescent="0.3">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row>
    <row r="60" spans="1:28" x14ac:dyDescent="0.3">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row>
    <row r="61" spans="1:28" x14ac:dyDescent="0.3">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row>
    <row r="62" spans="1:28" x14ac:dyDescent="0.3">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row>
    <row r="63" spans="1:28" x14ac:dyDescent="0.3">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row>
    <row r="64" spans="1:28" x14ac:dyDescent="0.3">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row>
    <row r="65" spans="1:28" x14ac:dyDescent="0.3">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row>
    <row r="66" spans="1:28" x14ac:dyDescent="0.3">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row>
    <row r="67" spans="1:28" x14ac:dyDescent="0.3">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row>
    <row r="68" spans="1:28" x14ac:dyDescent="0.3">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row>
    <row r="69" spans="1:28" x14ac:dyDescent="0.3">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row>
    <row r="70" spans="1:28" x14ac:dyDescent="0.3">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row>
    <row r="71" spans="1:28" x14ac:dyDescent="0.3">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row>
    <row r="72" spans="1:28" x14ac:dyDescent="0.3">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row>
    <row r="73" spans="1:28" x14ac:dyDescent="0.3">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row>
    <row r="74" spans="1:28" x14ac:dyDescent="0.3">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row>
    <row r="75" spans="1:28" x14ac:dyDescent="0.3">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row>
    <row r="76" spans="1:28" x14ac:dyDescent="0.3">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row>
    <row r="77" spans="1:28" x14ac:dyDescent="0.3">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row>
    <row r="78" spans="1:28" x14ac:dyDescent="0.3">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row>
    <row r="79" spans="1:28" x14ac:dyDescent="0.3">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row>
    <row r="80" spans="1:28" x14ac:dyDescent="0.3">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row>
    <row r="81" spans="1:28" x14ac:dyDescent="0.3">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row>
  </sheetData>
  <mergeCells count="5">
    <mergeCell ref="L2:L3"/>
    <mergeCell ref="B31:J31"/>
    <mergeCell ref="C2:E2"/>
    <mergeCell ref="F2:H2"/>
    <mergeCell ref="I2:K2"/>
  </mergeCells>
  <printOptions horizontalCentered="1"/>
  <pageMargins left="0.25" right="0.25" top="0.75" bottom="0.75" header="0.3" footer="0.3"/>
  <pageSetup scale="83" orientation="landscape" r:id="rId1"/>
  <headerFooter>
    <oddFooter>&amp;C&amp;"Century Gothic,Regular"&amp;9Page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2AE23-614E-40B8-9F3C-96F4DAD80CC2}">
  <sheetPr>
    <tabColor rgb="FF037784"/>
    <pageSetUpPr fitToPage="1"/>
  </sheetPr>
  <dimension ref="A1:M139"/>
  <sheetViews>
    <sheetView zoomScale="130" zoomScaleNormal="130" zoomScaleSheetLayoutView="130" workbookViewId="0">
      <pane xSplit="2" ySplit="3" topLeftCell="C4" activePane="bottomRight" state="frozen"/>
      <selection activeCell="B72" sqref="B72"/>
      <selection pane="topRight" activeCell="B72" sqref="B72"/>
      <selection pane="bottomLeft" activeCell="B72" sqref="B72"/>
      <selection pane="bottomRight" activeCell="C4" sqref="C4"/>
    </sheetView>
  </sheetViews>
  <sheetFormatPr defaultColWidth="8.85546875" defaultRowHeight="15.75" x14ac:dyDescent="0.3"/>
  <cols>
    <col min="1" max="1" width="8.85546875" style="54"/>
    <col min="2" max="2" width="40.7109375" style="54" customWidth="1"/>
    <col min="3" max="13" width="9.5703125" style="24" customWidth="1"/>
    <col min="14" max="16384" width="8.85546875" style="194"/>
  </cols>
  <sheetData>
    <row r="1" spans="1:13" s="54" customFormat="1" ht="20.45" customHeight="1" x14ac:dyDescent="0.3">
      <c r="A1" s="14"/>
      <c r="B1" s="50" t="s">
        <v>25</v>
      </c>
      <c r="C1" s="75"/>
      <c r="D1" s="75"/>
      <c r="E1" s="75"/>
      <c r="F1" s="75"/>
      <c r="G1" s="75"/>
      <c r="H1" s="75"/>
      <c r="I1" s="75"/>
      <c r="J1" s="75"/>
      <c r="K1" s="75"/>
      <c r="L1" s="75"/>
      <c r="M1" s="76"/>
    </row>
    <row r="2" spans="1:13" s="54" customFormat="1" ht="13.5" x14ac:dyDescent="0.3">
      <c r="A2" s="14"/>
      <c r="B2" s="447" t="s">
        <v>1161</v>
      </c>
      <c r="C2" s="448"/>
      <c r="D2" s="448"/>
      <c r="E2" s="448"/>
      <c r="F2" s="448"/>
      <c r="G2" s="448"/>
      <c r="H2" s="448"/>
      <c r="I2" s="448"/>
      <c r="J2" s="448"/>
      <c r="K2" s="448"/>
      <c r="L2" s="448"/>
      <c r="M2" s="449"/>
    </row>
    <row r="3" spans="1:13" s="56" customFormat="1" ht="15.75" customHeight="1" x14ac:dyDescent="0.3">
      <c r="A3" s="131"/>
      <c r="B3" s="4" t="s">
        <v>1160</v>
      </c>
      <c r="C3" s="559" t="s">
        <v>1162</v>
      </c>
      <c r="D3" s="559" t="s">
        <v>1163</v>
      </c>
      <c r="E3" s="559" t="s">
        <v>1164</v>
      </c>
      <c r="F3" s="559" t="s">
        <v>1165</v>
      </c>
      <c r="G3" s="559" t="s">
        <v>1166</v>
      </c>
      <c r="H3" s="559" t="s">
        <v>1167</v>
      </c>
      <c r="I3" s="559" t="s">
        <v>1168</v>
      </c>
      <c r="J3" s="559" t="s">
        <v>1169</v>
      </c>
      <c r="K3" s="559" t="s">
        <v>1170</v>
      </c>
      <c r="L3" s="559" t="s">
        <v>1173</v>
      </c>
      <c r="M3" s="558" t="s">
        <v>56</v>
      </c>
    </row>
    <row r="4" spans="1:13" s="56" customFormat="1" ht="13.5" x14ac:dyDescent="0.3">
      <c r="A4" s="131"/>
      <c r="B4" s="60" t="s">
        <v>1147</v>
      </c>
      <c r="C4" s="289"/>
      <c r="D4" s="289"/>
      <c r="E4" s="289"/>
      <c r="F4" s="289"/>
      <c r="G4" s="289"/>
      <c r="H4" s="289"/>
      <c r="I4" s="289"/>
      <c r="J4" s="289"/>
      <c r="K4" s="289"/>
      <c r="L4" s="289"/>
      <c r="M4" s="290"/>
    </row>
    <row r="5" spans="1:13" s="56" customFormat="1" ht="13.5" x14ac:dyDescent="0.3">
      <c r="A5" s="131"/>
      <c r="B5" s="61" t="s">
        <v>28</v>
      </c>
      <c r="C5" s="555">
        <v>3.2000000000000001E-2</v>
      </c>
      <c r="D5" s="555">
        <v>4.0999999999999995E-2</v>
      </c>
      <c r="E5" s="555">
        <v>1.7000000000000001E-2</v>
      </c>
      <c r="F5" s="555">
        <v>0.17600000000000002</v>
      </c>
      <c r="G5" s="555">
        <v>9.5000000000000001E-2</v>
      </c>
      <c r="H5" s="555">
        <v>4.0000000000000001E-3</v>
      </c>
      <c r="I5" s="555">
        <v>0</v>
      </c>
      <c r="J5" s="555">
        <v>0.38500000000000001</v>
      </c>
      <c r="K5" s="555">
        <v>0</v>
      </c>
      <c r="L5" s="555">
        <v>0.25</v>
      </c>
      <c r="M5" s="536">
        <v>0</v>
      </c>
    </row>
    <row r="6" spans="1:13" s="56" customFormat="1" ht="13.5" x14ac:dyDescent="0.3">
      <c r="A6" s="131"/>
      <c r="B6" s="61" t="s">
        <v>29</v>
      </c>
      <c r="C6" s="555">
        <v>0</v>
      </c>
      <c r="D6" s="555">
        <v>1.4999999999999999E-2</v>
      </c>
      <c r="E6" s="555">
        <v>3.5000000000000003E-2</v>
      </c>
      <c r="F6" s="555">
        <v>0</v>
      </c>
      <c r="G6" s="555">
        <v>0.56100000000000005</v>
      </c>
      <c r="H6" s="555">
        <v>5.0000000000000001E-3</v>
      </c>
      <c r="I6" s="555">
        <v>0</v>
      </c>
      <c r="J6" s="555">
        <v>0.38200000000000001</v>
      </c>
      <c r="K6" s="555">
        <v>2E-3</v>
      </c>
      <c r="L6" s="555">
        <v>0</v>
      </c>
      <c r="M6" s="536">
        <v>0</v>
      </c>
    </row>
    <row r="7" spans="1:13" s="56" customFormat="1" ht="13.5" x14ac:dyDescent="0.3">
      <c r="A7" s="131"/>
      <c r="B7" s="61" t="s">
        <v>1149</v>
      </c>
      <c r="C7" s="555">
        <v>5.0000000000000001E-3</v>
      </c>
      <c r="D7" s="555">
        <v>6.0000000000000001E-3</v>
      </c>
      <c r="E7" s="555">
        <v>2E-3</v>
      </c>
      <c r="F7" s="555">
        <v>2.6000000000000002E-2</v>
      </c>
      <c r="G7" s="555">
        <v>5.0000000000000001E-3</v>
      </c>
      <c r="H7" s="555">
        <v>0</v>
      </c>
      <c r="I7" s="555">
        <v>0</v>
      </c>
      <c r="J7" s="555">
        <v>0.91900000000000004</v>
      </c>
      <c r="K7" s="555">
        <v>0</v>
      </c>
      <c r="L7" s="555">
        <v>3.7000000000000005E-2</v>
      </c>
      <c r="M7" s="536">
        <v>0</v>
      </c>
    </row>
    <row r="8" spans="1:13" s="56" customFormat="1" ht="13.5" x14ac:dyDescent="0.3">
      <c r="A8" s="131"/>
      <c r="B8" s="61" t="s">
        <v>30</v>
      </c>
      <c r="C8" s="555">
        <v>0</v>
      </c>
      <c r="D8" s="555">
        <v>1.9E-2</v>
      </c>
      <c r="E8" s="555">
        <v>0.17600000000000002</v>
      </c>
      <c r="F8" s="555">
        <v>0</v>
      </c>
      <c r="G8" s="555">
        <v>2.8000000000000001E-2</v>
      </c>
      <c r="H8" s="555">
        <v>3.0000000000000001E-3</v>
      </c>
      <c r="I8" s="555">
        <v>0</v>
      </c>
      <c r="J8" s="555">
        <v>0.29600000000000004</v>
      </c>
      <c r="K8" s="555">
        <v>0</v>
      </c>
      <c r="L8" s="555">
        <v>0.47600000000000003</v>
      </c>
      <c r="M8" s="536">
        <v>2E-3</v>
      </c>
    </row>
    <row r="9" spans="1:13" s="56" customFormat="1" ht="13.5" x14ac:dyDescent="0.3">
      <c r="A9" s="131"/>
      <c r="B9" s="61" t="s">
        <v>31</v>
      </c>
      <c r="C9" s="555">
        <v>0</v>
      </c>
      <c r="D9" s="555">
        <v>0</v>
      </c>
      <c r="E9" s="555">
        <v>2.1000000000000001E-2</v>
      </c>
      <c r="F9" s="555">
        <v>0</v>
      </c>
      <c r="G9" s="555">
        <v>0.17600000000000002</v>
      </c>
      <c r="H9" s="555">
        <v>0</v>
      </c>
      <c r="I9" s="555">
        <v>1.6E-2</v>
      </c>
      <c r="J9" s="555">
        <v>0.25900000000000001</v>
      </c>
      <c r="K9" s="555">
        <v>5.2000000000000005E-2</v>
      </c>
      <c r="L9" s="555">
        <v>0.441</v>
      </c>
      <c r="M9" s="536">
        <v>3.5000000000000003E-2</v>
      </c>
    </row>
    <row r="10" spans="1:13" s="56" customFormat="1" ht="13.5" x14ac:dyDescent="0.3">
      <c r="A10" s="131"/>
      <c r="B10" s="61" t="s">
        <v>32</v>
      </c>
      <c r="C10" s="555">
        <v>0</v>
      </c>
      <c r="D10" s="555">
        <v>1.9E-2</v>
      </c>
      <c r="E10" s="555">
        <v>0.17600000000000002</v>
      </c>
      <c r="F10" s="555">
        <v>0</v>
      </c>
      <c r="G10" s="555">
        <v>2.8000000000000001E-2</v>
      </c>
      <c r="H10" s="555">
        <v>3.0000000000000001E-3</v>
      </c>
      <c r="I10" s="555">
        <v>0</v>
      </c>
      <c r="J10" s="555">
        <v>0.29600000000000004</v>
      </c>
      <c r="K10" s="555">
        <v>0</v>
      </c>
      <c r="L10" s="555">
        <v>0.47600000000000003</v>
      </c>
      <c r="M10" s="536">
        <v>2E-3</v>
      </c>
    </row>
    <row r="11" spans="1:13" s="56" customFormat="1" ht="13.5" x14ac:dyDescent="0.3">
      <c r="A11" s="131"/>
      <c r="B11" s="61" t="s">
        <v>33</v>
      </c>
      <c r="C11" s="555">
        <v>0.02</v>
      </c>
      <c r="D11" s="555">
        <v>2.6000000000000002E-2</v>
      </c>
      <c r="E11" s="555">
        <v>1.3000000000000001E-2</v>
      </c>
      <c r="F11" s="555">
        <v>0.111</v>
      </c>
      <c r="G11" s="555">
        <v>0.02</v>
      </c>
      <c r="H11" s="555">
        <v>2E-3</v>
      </c>
      <c r="I11" s="555">
        <v>0</v>
      </c>
      <c r="J11" s="555">
        <v>0.65099999999999991</v>
      </c>
      <c r="K11" s="555">
        <v>0</v>
      </c>
      <c r="L11" s="555">
        <v>0.157</v>
      </c>
      <c r="M11" s="536">
        <v>0</v>
      </c>
    </row>
    <row r="12" spans="1:13" s="56" customFormat="1" ht="13.5" x14ac:dyDescent="0.3">
      <c r="A12" s="131"/>
      <c r="B12" s="349" t="s">
        <v>1114</v>
      </c>
      <c r="C12" s="555">
        <v>0.02</v>
      </c>
      <c r="D12" s="555">
        <v>2.6000000000000002E-2</v>
      </c>
      <c r="E12" s="555">
        <v>1.1000000000000001E-2</v>
      </c>
      <c r="F12" s="555">
        <v>0.111</v>
      </c>
      <c r="G12" s="555">
        <v>0.02</v>
      </c>
      <c r="H12" s="555">
        <v>2E-3</v>
      </c>
      <c r="I12" s="555">
        <v>0</v>
      </c>
      <c r="J12" s="555">
        <v>0.65200000000000002</v>
      </c>
      <c r="K12" s="555">
        <v>0</v>
      </c>
      <c r="L12" s="555">
        <v>0.158</v>
      </c>
      <c r="M12" s="536">
        <v>0</v>
      </c>
    </row>
    <row r="13" spans="1:13" s="56" customFormat="1" ht="13.5" x14ac:dyDescent="0.3">
      <c r="A13" s="131"/>
      <c r="B13" s="349" t="s">
        <v>35</v>
      </c>
      <c r="C13" s="555">
        <v>0</v>
      </c>
      <c r="D13" s="555">
        <v>7.0000000000000007E-2</v>
      </c>
      <c r="E13" s="555">
        <v>0.06</v>
      </c>
      <c r="F13" s="555">
        <v>0</v>
      </c>
      <c r="G13" s="555">
        <v>0</v>
      </c>
      <c r="H13" s="555">
        <v>0</v>
      </c>
      <c r="I13" s="555">
        <v>0</v>
      </c>
      <c r="J13" s="555">
        <v>0.3</v>
      </c>
      <c r="K13" s="555">
        <v>0</v>
      </c>
      <c r="L13" s="555">
        <v>0.55000000000000004</v>
      </c>
      <c r="M13" s="536">
        <v>0.02</v>
      </c>
    </row>
    <row r="14" spans="1:13" s="56" customFormat="1" ht="13.5" x14ac:dyDescent="0.3">
      <c r="A14" s="131"/>
      <c r="B14" s="349" t="s">
        <v>36</v>
      </c>
      <c r="C14" s="554">
        <v>4.0000000000000001E-3</v>
      </c>
      <c r="D14" s="554">
        <v>5.0000000000000001E-3</v>
      </c>
      <c r="E14" s="554">
        <v>2E-3</v>
      </c>
      <c r="F14" s="554">
        <v>2.1000000000000001E-2</v>
      </c>
      <c r="G14" s="554">
        <v>4.0000000000000001E-3</v>
      </c>
      <c r="H14" s="554">
        <v>0</v>
      </c>
      <c r="I14" s="554">
        <v>0</v>
      </c>
      <c r="J14" s="554">
        <v>0.93400000000000005</v>
      </c>
      <c r="K14" s="554">
        <v>0</v>
      </c>
      <c r="L14" s="554">
        <v>0.03</v>
      </c>
      <c r="M14" s="535">
        <v>0</v>
      </c>
    </row>
    <row r="15" spans="1:13" s="56" customFormat="1" ht="13.5" x14ac:dyDescent="0.3">
      <c r="A15" s="131"/>
      <c r="B15" s="519"/>
      <c r="C15" s="556"/>
      <c r="D15" s="556"/>
      <c r="E15" s="556"/>
      <c r="F15" s="556"/>
      <c r="G15" s="556"/>
      <c r="H15" s="556"/>
      <c r="I15" s="556"/>
      <c r="J15" s="556"/>
      <c r="K15" s="556"/>
      <c r="L15" s="556"/>
      <c r="M15" s="538"/>
    </row>
    <row r="16" spans="1:13" s="56" customFormat="1" ht="5.0999999999999996" customHeight="1" x14ac:dyDescent="0.3">
      <c r="A16" s="131"/>
      <c r="B16" s="519"/>
      <c r="C16" s="560"/>
      <c r="D16" s="560"/>
      <c r="E16" s="560"/>
      <c r="F16" s="560"/>
      <c r="G16" s="560"/>
      <c r="H16" s="560"/>
      <c r="I16" s="560"/>
      <c r="J16" s="560"/>
      <c r="K16" s="560"/>
      <c r="L16" s="560"/>
      <c r="M16" s="535"/>
    </row>
    <row r="17" spans="1:13" s="56" customFormat="1" ht="13.5" x14ac:dyDescent="0.3">
      <c r="A17" s="131"/>
      <c r="B17" s="362" t="s">
        <v>1146</v>
      </c>
      <c r="C17" s="554"/>
      <c r="D17" s="554"/>
      <c r="E17" s="554"/>
      <c r="F17" s="554"/>
      <c r="G17" s="554"/>
      <c r="H17" s="554"/>
      <c r="I17" s="554"/>
      <c r="J17" s="554"/>
      <c r="K17" s="554"/>
      <c r="L17" s="554"/>
      <c r="M17" s="535"/>
    </row>
    <row r="18" spans="1:13" s="56" customFormat="1" ht="13.5" x14ac:dyDescent="0.3">
      <c r="A18" s="131"/>
      <c r="B18" s="349" t="s">
        <v>38</v>
      </c>
      <c r="C18" s="555">
        <v>0</v>
      </c>
      <c r="D18" s="555">
        <v>0.01</v>
      </c>
      <c r="E18" s="555">
        <v>0.09</v>
      </c>
      <c r="F18" s="555">
        <v>0.36</v>
      </c>
      <c r="G18" s="555">
        <v>0.04</v>
      </c>
      <c r="H18" s="555">
        <v>0</v>
      </c>
      <c r="I18" s="555">
        <v>0.115</v>
      </c>
      <c r="J18" s="555">
        <v>0.28299999999999997</v>
      </c>
      <c r="K18" s="555">
        <v>2.7E-2</v>
      </c>
      <c r="L18" s="555">
        <v>3.2000000000000001E-2</v>
      </c>
      <c r="M18" s="536">
        <v>4.3999999999999997E-2</v>
      </c>
    </row>
    <row r="19" spans="1:13" s="56" customFormat="1" ht="13.5" x14ac:dyDescent="0.3">
      <c r="A19" s="131"/>
      <c r="B19" s="349" t="s">
        <v>41</v>
      </c>
      <c r="C19" s="555">
        <v>0</v>
      </c>
      <c r="D19" s="555">
        <v>0</v>
      </c>
      <c r="E19" s="555">
        <v>0.36899999999999999</v>
      </c>
      <c r="F19" s="555">
        <v>8.5999999999999993E-2</v>
      </c>
      <c r="G19" s="555">
        <v>1.7000000000000001E-2</v>
      </c>
      <c r="H19" s="555">
        <v>5.0000000000000001E-3</v>
      </c>
      <c r="I19" s="555">
        <v>0</v>
      </c>
      <c r="J19" s="555">
        <v>5.4000000000000006E-2</v>
      </c>
      <c r="K19" s="555">
        <v>5.0000000000000001E-3</v>
      </c>
      <c r="L19" s="555">
        <v>0.46299999999999997</v>
      </c>
      <c r="M19" s="536">
        <v>1E-3</v>
      </c>
    </row>
    <row r="20" spans="1:13" s="56" customFormat="1" ht="13.5" x14ac:dyDescent="0.3">
      <c r="A20" s="131"/>
      <c r="B20" s="349" t="s">
        <v>42</v>
      </c>
      <c r="C20" s="555">
        <v>0</v>
      </c>
      <c r="D20" s="555">
        <v>0.05</v>
      </c>
      <c r="E20" s="555">
        <v>0.188</v>
      </c>
      <c r="F20" s="555">
        <v>0.20600000000000002</v>
      </c>
      <c r="G20" s="555">
        <v>0.13800000000000001</v>
      </c>
      <c r="H20" s="555">
        <v>1.3000000000000001E-2</v>
      </c>
      <c r="I20" s="555">
        <v>0</v>
      </c>
      <c r="J20" s="555">
        <v>0.16899999999999998</v>
      </c>
      <c r="K20" s="555">
        <v>5.0999999999999997E-2</v>
      </c>
      <c r="L20" s="555">
        <v>0.161</v>
      </c>
      <c r="M20" s="536">
        <v>2.4E-2</v>
      </c>
    </row>
    <row r="21" spans="1:13" s="56" customFormat="1" ht="13.5" x14ac:dyDescent="0.3">
      <c r="A21" s="131"/>
      <c r="B21" s="349" t="s">
        <v>43</v>
      </c>
      <c r="C21" s="555">
        <v>0</v>
      </c>
      <c r="D21" s="555">
        <v>4.5999999999999999E-2</v>
      </c>
      <c r="E21" s="555">
        <v>5.0000000000000001E-3</v>
      </c>
      <c r="F21" s="555">
        <v>0.27899999999999997</v>
      </c>
      <c r="G21" s="555">
        <v>6.3E-2</v>
      </c>
      <c r="H21" s="555">
        <v>2E-3</v>
      </c>
      <c r="I21" s="555">
        <v>0</v>
      </c>
      <c r="J21" s="555">
        <v>0.33</v>
      </c>
      <c r="K21" s="555">
        <v>0</v>
      </c>
      <c r="L21" s="555">
        <v>0.27500000000000002</v>
      </c>
      <c r="M21" s="536">
        <v>0</v>
      </c>
    </row>
    <row r="22" spans="1:13" s="56" customFormat="1" ht="13.5" x14ac:dyDescent="0.3">
      <c r="A22" s="131"/>
      <c r="B22" s="349" t="s">
        <v>1158</v>
      </c>
      <c r="C22" s="555">
        <v>0</v>
      </c>
      <c r="D22" s="555">
        <v>0</v>
      </c>
      <c r="E22" s="555">
        <v>0</v>
      </c>
      <c r="F22" s="555">
        <v>0</v>
      </c>
      <c r="G22" s="555">
        <v>0</v>
      </c>
      <c r="H22" s="555">
        <v>0</v>
      </c>
      <c r="I22" s="555">
        <v>0</v>
      </c>
      <c r="J22" s="555">
        <v>0</v>
      </c>
      <c r="K22" s="555">
        <v>0</v>
      </c>
      <c r="L22" s="555">
        <v>0</v>
      </c>
      <c r="M22" s="536">
        <v>1</v>
      </c>
    </row>
    <row r="23" spans="1:13" s="56" customFormat="1" ht="13.5" x14ac:dyDescent="0.3">
      <c r="A23" s="131"/>
      <c r="B23" s="349" t="s">
        <v>46</v>
      </c>
      <c r="C23" s="555">
        <v>4.9000000000000002E-2</v>
      </c>
      <c r="D23" s="555">
        <v>4.9000000000000002E-2</v>
      </c>
      <c r="E23" s="555">
        <v>5.0999999999999997E-2</v>
      </c>
      <c r="F23" s="555">
        <v>0.21</v>
      </c>
      <c r="G23" s="555">
        <v>5.0999999999999997E-2</v>
      </c>
      <c r="H23" s="555">
        <v>4.9000000000000002E-2</v>
      </c>
      <c r="I23" s="555">
        <v>1.1000000000000001E-2</v>
      </c>
      <c r="J23" s="555">
        <v>0.42</v>
      </c>
      <c r="K23" s="555">
        <v>0.01</v>
      </c>
      <c r="L23" s="555">
        <v>0.09</v>
      </c>
      <c r="M23" s="536">
        <v>0.01</v>
      </c>
    </row>
    <row r="24" spans="1:13" s="56" customFormat="1" ht="13.5" x14ac:dyDescent="0.3">
      <c r="A24" s="131"/>
      <c r="B24" s="349" t="s">
        <v>47</v>
      </c>
      <c r="C24" s="554">
        <v>0</v>
      </c>
      <c r="D24" s="554">
        <v>0</v>
      </c>
      <c r="E24" s="554">
        <v>0</v>
      </c>
      <c r="F24" s="554">
        <v>0</v>
      </c>
      <c r="G24" s="554">
        <v>0</v>
      </c>
      <c r="H24" s="554">
        <v>0</v>
      </c>
      <c r="I24" s="554">
        <v>0</v>
      </c>
      <c r="J24" s="554">
        <v>0.99</v>
      </c>
      <c r="K24" s="554">
        <v>0.01</v>
      </c>
      <c r="L24" s="554">
        <v>0</v>
      </c>
      <c r="M24" s="535">
        <v>0</v>
      </c>
    </row>
    <row r="25" spans="1:13" s="56" customFormat="1" ht="13.5" x14ac:dyDescent="0.3">
      <c r="A25" s="131"/>
      <c r="B25" s="519"/>
      <c r="C25" s="556"/>
      <c r="D25" s="556"/>
      <c r="E25" s="556"/>
      <c r="F25" s="556"/>
      <c r="G25" s="556"/>
      <c r="H25" s="556"/>
      <c r="I25" s="556"/>
      <c r="J25" s="556"/>
      <c r="K25" s="556"/>
      <c r="L25" s="556"/>
      <c r="M25" s="538"/>
    </row>
    <row r="26" spans="1:13" s="56" customFormat="1" ht="5.0999999999999996" customHeight="1" x14ac:dyDescent="0.3">
      <c r="A26" s="131"/>
      <c r="B26" s="520"/>
      <c r="C26" s="561"/>
      <c r="D26" s="561"/>
      <c r="E26" s="561"/>
      <c r="F26" s="561"/>
      <c r="G26" s="561"/>
      <c r="H26" s="561"/>
      <c r="I26" s="561"/>
      <c r="J26" s="561"/>
      <c r="K26" s="561"/>
      <c r="L26" s="561"/>
      <c r="M26" s="562"/>
    </row>
    <row r="27" spans="1:13" s="56" customFormat="1" ht="13.5" x14ac:dyDescent="0.3">
      <c r="A27" s="131"/>
      <c r="B27" s="520" t="s">
        <v>1156</v>
      </c>
      <c r="C27" s="557">
        <v>0</v>
      </c>
      <c r="D27" s="557">
        <v>0</v>
      </c>
      <c r="E27" s="557">
        <v>0</v>
      </c>
      <c r="F27" s="557">
        <v>0</v>
      </c>
      <c r="G27" s="557">
        <v>0</v>
      </c>
      <c r="H27" s="557">
        <v>0</v>
      </c>
      <c r="I27" s="557">
        <v>0</v>
      </c>
      <c r="J27" s="557">
        <v>0</v>
      </c>
      <c r="K27" s="557">
        <v>0</v>
      </c>
      <c r="L27" s="557">
        <v>0</v>
      </c>
      <c r="M27" s="539">
        <v>0</v>
      </c>
    </row>
    <row r="28" spans="1:13" s="54" customFormat="1" ht="8.1" customHeight="1" x14ac:dyDescent="0.3">
      <c r="A28" s="14"/>
      <c r="B28" s="336"/>
      <c r="C28" s="337"/>
      <c r="D28" s="337"/>
      <c r="E28" s="337"/>
      <c r="F28" s="337"/>
      <c r="G28" s="337"/>
      <c r="H28" s="337"/>
      <c r="I28" s="337"/>
      <c r="J28" s="337"/>
      <c r="K28" s="337"/>
      <c r="L28" s="337"/>
      <c r="M28" s="337"/>
    </row>
    <row r="29" spans="1:13" s="13" customFormat="1" ht="11.45" customHeight="1" x14ac:dyDescent="0.25">
      <c r="A29" s="264"/>
      <c r="B29" s="586" t="s">
        <v>1157</v>
      </c>
      <c r="C29" s="586"/>
      <c r="D29" s="586"/>
      <c r="E29" s="586"/>
      <c r="F29" s="586"/>
      <c r="G29" s="586"/>
      <c r="H29" s="586"/>
      <c r="I29" s="586"/>
      <c r="J29" s="586"/>
      <c r="K29" s="586"/>
      <c r="L29" s="586"/>
      <c r="M29" s="586"/>
    </row>
    <row r="30" spans="1:13" s="54" customFormat="1" ht="11.45" customHeight="1" x14ac:dyDescent="0.3">
      <c r="A30" s="338"/>
      <c r="B30" s="586" t="s">
        <v>1195</v>
      </c>
      <c r="C30" s="586"/>
      <c r="D30" s="586"/>
      <c r="E30" s="586"/>
      <c r="F30" s="586"/>
      <c r="G30" s="586"/>
      <c r="H30" s="586"/>
      <c r="I30" s="586"/>
      <c r="J30" s="586"/>
      <c r="K30" s="586"/>
      <c r="L30" s="586"/>
      <c r="M30" s="586"/>
    </row>
    <row r="31" spans="1:13" x14ac:dyDescent="0.3">
      <c r="A31" s="14"/>
      <c r="B31" s="44"/>
      <c r="C31" s="524"/>
      <c r="D31" s="524"/>
      <c r="E31" s="524"/>
      <c r="F31" s="524"/>
      <c r="G31" s="524"/>
      <c r="H31" s="524"/>
      <c r="I31" s="524"/>
      <c r="J31" s="524"/>
      <c r="K31" s="524"/>
      <c r="L31" s="524"/>
      <c r="M31" s="524"/>
    </row>
    <row r="32" spans="1:13" x14ac:dyDescent="0.3">
      <c r="A32" s="14"/>
      <c r="B32" s="46"/>
      <c r="C32" s="42"/>
      <c r="D32" s="42"/>
      <c r="E32" s="42"/>
      <c r="F32" s="42"/>
      <c r="G32" s="42"/>
      <c r="H32" s="42"/>
      <c r="I32" s="42"/>
      <c r="J32" s="42"/>
      <c r="K32" s="42"/>
      <c r="L32" s="42"/>
      <c r="M32" s="42"/>
    </row>
    <row r="33" spans="1:13" x14ac:dyDescent="0.3">
      <c r="A33" s="14"/>
      <c r="B33" s="14"/>
      <c r="C33" s="42"/>
      <c r="D33" s="42"/>
      <c r="E33" s="42"/>
      <c r="F33" s="42"/>
      <c r="G33" s="42"/>
      <c r="H33" s="42"/>
      <c r="I33" s="42"/>
      <c r="J33" s="42"/>
      <c r="K33" s="42"/>
      <c r="L33" s="42"/>
      <c r="M33" s="42"/>
    </row>
    <row r="34" spans="1:13" x14ac:dyDescent="0.3">
      <c r="A34" s="14"/>
      <c r="B34" s="14"/>
      <c r="C34" s="42"/>
      <c r="D34" s="42"/>
      <c r="E34" s="42"/>
      <c r="F34" s="42"/>
      <c r="G34" s="42"/>
      <c r="H34" s="42"/>
      <c r="I34" s="42"/>
      <c r="J34" s="42"/>
      <c r="K34" s="42"/>
      <c r="L34" s="42"/>
      <c r="M34" s="42"/>
    </row>
    <row r="35" spans="1:13" x14ac:dyDescent="0.3">
      <c r="A35" s="14"/>
      <c r="B35" s="14"/>
      <c r="C35" s="42"/>
      <c r="D35" s="42"/>
      <c r="E35" s="42"/>
      <c r="F35" s="42"/>
      <c r="G35" s="42"/>
      <c r="H35" s="42"/>
      <c r="I35" s="42"/>
      <c r="J35" s="42"/>
      <c r="K35" s="42"/>
      <c r="L35" s="42"/>
      <c r="M35" s="42"/>
    </row>
    <row r="36" spans="1:13" x14ac:dyDescent="0.3">
      <c r="A36" s="14"/>
      <c r="B36" s="14"/>
      <c r="C36" s="42"/>
      <c r="D36" s="42"/>
      <c r="E36" s="42"/>
      <c r="F36" s="42"/>
      <c r="G36" s="42"/>
      <c r="H36" s="42"/>
      <c r="I36" s="42"/>
      <c r="J36" s="42"/>
      <c r="K36" s="42"/>
      <c r="L36" s="42"/>
      <c r="M36" s="42"/>
    </row>
    <row r="37" spans="1:13" x14ac:dyDescent="0.3">
      <c r="A37" s="14"/>
      <c r="B37" s="14"/>
      <c r="C37" s="42"/>
      <c r="D37" s="42"/>
      <c r="E37" s="42"/>
      <c r="F37" s="42"/>
      <c r="G37" s="42"/>
      <c r="H37" s="42"/>
      <c r="I37" s="42"/>
      <c r="J37" s="42"/>
      <c r="K37" s="42"/>
      <c r="L37" s="42"/>
      <c r="M37" s="42"/>
    </row>
    <row r="38" spans="1:13" x14ac:dyDescent="0.3">
      <c r="A38" s="14"/>
      <c r="B38" s="14"/>
      <c r="C38" s="42"/>
      <c r="D38" s="42"/>
      <c r="E38" s="42"/>
      <c r="F38" s="42"/>
      <c r="G38" s="42"/>
      <c r="H38" s="42"/>
      <c r="I38" s="42"/>
      <c r="J38" s="42"/>
      <c r="K38" s="42"/>
      <c r="L38" s="42"/>
      <c r="M38" s="42"/>
    </row>
    <row r="39" spans="1:13" x14ac:dyDescent="0.3">
      <c r="A39" s="14"/>
      <c r="B39" s="14"/>
      <c r="C39" s="42"/>
      <c r="D39" s="42"/>
      <c r="E39" s="42"/>
      <c r="F39" s="42"/>
      <c r="G39" s="42"/>
      <c r="H39" s="42"/>
      <c r="I39" s="42"/>
      <c r="J39" s="42"/>
      <c r="K39" s="42"/>
      <c r="L39" s="42"/>
      <c r="M39" s="42"/>
    </row>
    <row r="40" spans="1:13" x14ac:dyDescent="0.3">
      <c r="A40" s="14"/>
      <c r="B40" s="14"/>
      <c r="C40" s="42"/>
      <c r="D40" s="42"/>
      <c r="E40" s="42"/>
      <c r="F40" s="42"/>
      <c r="G40" s="42"/>
      <c r="H40" s="42"/>
      <c r="I40" s="42"/>
      <c r="J40" s="42"/>
      <c r="K40" s="42"/>
      <c r="L40" s="42"/>
      <c r="M40" s="42"/>
    </row>
    <row r="41" spans="1:13" x14ac:dyDescent="0.3">
      <c r="A41" s="14"/>
      <c r="B41" s="14"/>
      <c r="C41" s="42"/>
      <c r="D41" s="42"/>
      <c r="E41" s="42"/>
      <c r="F41" s="42"/>
      <c r="G41" s="42"/>
      <c r="H41" s="42"/>
      <c r="I41" s="42"/>
      <c r="J41" s="42"/>
      <c r="K41" s="42"/>
      <c r="L41" s="42"/>
      <c r="M41" s="42"/>
    </row>
    <row r="42" spans="1:13" x14ac:dyDescent="0.3">
      <c r="A42" s="14"/>
      <c r="B42" s="14"/>
      <c r="C42" s="42"/>
      <c r="D42" s="42"/>
      <c r="E42" s="42"/>
      <c r="F42" s="42"/>
      <c r="G42" s="42"/>
      <c r="H42" s="42"/>
      <c r="I42" s="42"/>
      <c r="J42" s="42"/>
      <c r="K42" s="42"/>
      <c r="L42" s="42"/>
      <c r="M42" s="42"/>
    </row>
    <row r="43" spans="1:13" x14ac:dyDescent="0.3">
      <c r="A43" s="14"/>
      <c r="B43" s="14"/>
      <c r="C43" s="42"/>
      <c r="D43" s="42"/>
      <c r="E43" s="42"/>
      <c r="F43" s="42"/>
      <c r="G43" s="42"/>
      <c r="H43" s="42"/>
      <c r="I43" s="42"/>
      <c r="J43" s="42"/>
      <c r="K43" s="42"/>
      <c r="L43" s="42"/>
      <c r="M43" s="42"/>
    </row>
    <row r="44" spans="1:13" x14ac:dyDescent="0.3">
      <c r="A44" s="14"/>
      <c r="B44" s="14"/>
      <c r="C44" s="42"/>
      <c r="D44" s="42"/>
      <c r="E44" s="42"/>
      <c r="F44" s="42"/>
      <c r="G44" s="42"/>
      <c r="H44" s="42"/>
      <c r="I44" s="42"/>
      <c r="J44" s="42"/>
      <c r="K44" s="42"/>
      <c r="L44" s="42"/>
      <c r="M44" s="42"/>
    </row>
    <row r="45" spans="1:13" x14ac:dyDescent="0.3">
      <c r="A45" s="14"/>
      <c r="B45" s="14"/>
      <c r="C45" s="42"/>
      <c r="D45" s="42"/>
      <c r="E45" s="42"/>
      <c r="F45" s="42"/>
      <c r="G45" s="42"/>
      <c r="H45" s="42"/>
      <c r="I45" s="42"/>
      <c r="J45" s="42"/>
      <c r="K45" s="42"/>
      <c r="L45" s="42"/>
      <c r="M45" s="42"/>
    </row>
    <row r="46" spans="1:13" x14ac:dyDescent="0.3">
      <c r="A46" s="14"/>
      <c r="B46" s="14"/>
      <c r="C46" s="42"/>
      <c r="D46" s="42"/>
      <c r="E46" s="42"/>
      <c r="F46" s="42"/>
      <c r="G46" s="42"/>
      <c r="H46" s="42"/>
      <c r="I46" s="42"/>
      <c r="J46" s="42"/>
      <c r="K46" s="42"/>
      <c r="L46" s="42"/>
      <c r="M46" s="42"/>
    </row>
    <row r="47" spans="1:13" x14ac:dyDescent="0.3">
      <c r="A47" s="14"/>
      <c r="B47" s="14"/>
      <c r="C47" s="42"/>
      <c r="D47" s="42"/>
      <c r="E47" s="42"/>
      <c r="F47" s="42"/>
      <c r="G47" s="42"/>
      <c r="H47" s="42"/>
      <c r="I47" s="42"/>
      <c r="J47" s="42"/>
      <c r="K47" s="42"/>
      <c r="L47" s="42"/>
      <c r="M47" s="42"/>
    </row>
    <row r="48" spans="1:13" x14ac:dyDescent="0.3">
      <c r="A48" s="14"/>
      <c r="B48" s="14"/>
      <c r="C48" s="42"/>
      <c r="D48" s="42"/>
      <c r="E48" s="42"/>
      <c r="F48" s="42"/>
      <c r="G48" s="42"/>
      <c r="H48" s="42"/>
      <c r="I48" s="42"/>
      <c r="J48" s="42"/>
      <c r="K48" s="42"/>
      <c r="L48" s="42"/>
      <c r="M48" s="42"/>
    </row>
    <row r="49" spans="1:13" x14ac:dyDescent="0.3">
      <c r="A49" s="14"/>
      <c r="B49" s="14"/>
      <c r="C49" s="42"/>
      <c r="D49" s="42"/>
      <c r="E49" s="42"/>
      <c r="F49" s="42"/>
      <c r="G49" s="42"/>
      <c r="H49" s="42"/>
      <c r="I49" s="42"/>
      <c r="J49" s="42"/>
      <c r="K49" s="42"/>
      <c r="L49" s="42"/>
      <c r="M49" s="42"/>
    </row>
    <row r="50" spans="1:13" x14ac:dyDescent="0.3">
      <c r="A50" s="14"/>
      <c r="B50" s="14"/>
      <c r="C50" s="42"/>
      <c r="D50" s="42"/>
      <c r="E50" s="42"/>
      <c r="F50" s="42"/>
      <c r="G50" s="42"/>
      <c r="H50" s="42"/>
      <c r="I50" s="42"/>
      <c r="J50" s="42"/>
      <c r="K50" s="42"/>
      <c r="L50" s="42"/>
      <c r="M50" s="42"/>
    </row>
    <row r="51" spans="1:13" x14ac:dyDescent="0.3">
      <c r="A51" s="14"/>
      <c r="B51" s="14"/>
      <c r="C51" s="42"/>
      <c r="D51" s="42"/>
      <c r="E51" s="42"/>
      <c r="F51" s="42"/>
      <c r="G51" s="42"/>
      <c r="H51" s="42"/>
      <c r="I51" s="42"/>
      <c r="J51" s="42"/>
      <c r="K51" s="42"/>
      <c r="L51" s="42"/>
      <c r="M51" s="42"/>
    </row>
    <row r="52" spans="1:13" x14ac:dyDescent="0.3">
      <c r="A52" s="14"/>
      <c r="B52" s="14"/>
      <c r="C52" s="42"/>
      <c r="D52" s="42"/>
      <c r="E52" s="42"/>
      <c r="F52" s="42"/>
      <c r="G52" s="42"/>
      <c r="H52" s="42"/>
      <c r="I52" s="42"/>
      <c r="J52" s="42"/>
      <c r="K52" s="42"/>
      <c r="L52" s="42"/>
      <c r="M52" s="42"/>
    </row>
    <row r="53" spans="1:13" x14ac:dyDescent="0.3">
      <c r="A53" s="14"/>
      <c r="B53" s="14"/>
      <c r="C53" s="42"/>
      <c r="D53" s="42"/>
      <c r="E53" s="42"/>
      <c r="F53" s="42"/>
      <c r="G53" s="42"/>
      <c r="H53" s="42"/>
      <c r="I53" s="42"/>
      <c r="J53" s="42"/>
      <c r="K53" s="42"/>
      <c r="L53" s="42"/>
      <c r="M53" s="42"/>
    </row>
    <row r="54" spans="1:13" x14ac:dyDescent="0.3">
      <c r="A54" s="14"/>
      <c r="B54" s="14"/>
      <c r="C54" s="42"/>
      <c r="D54" s="42"/>
      <c r="E54" s="42"/>
      <c r="F54" s="42"/>
      <c r="G54" s="42"/>
      <c r="H54" s="42"/>
      <c r="I54" s="42"/>
      <c r="J54" s="42"/>
      <c r="K54" s="42"/>
      <c r="L54" s="42"/>
      <c r="M54" s="42"/>
    </row>
    <row r="55" spans="1:13" x14ac:dyDescent="0.3">
      <c r="A55" s="14"/>
      <c r="B55" s="14"/>
      <c r="C55" s="42"/>
      <c r="D55" s="42"/>
      <c r="E55" s="42"/>
      <c r="F55" s="42"/>
      <c r="G55" s="42"/>
      <c r="H55" s="42"/>
      <c r="I55" s="42"/>
      <c r="J55" s="42"/>
      <c r="K55" s="42"/>
      <c r="L55" s="42"/>
      <c r="M55" s="42"/>
    </row>
    <row r="56" spans="1:13" x14ac:dyDescent="0.3">
      <c r="A56" s="14"/>
      <c r="B56" s="14"/>
      <c r="C56" s="42"/>
      <c r="D56" s="42"/>
      <c r="E56" s="42"/>
      <c r="F56" s="42"/>
      <c r="G56" s="42"/>
      <c r="H56" s="42"/>
      <c r="I56" s="42"/>
      <c r="J56" s="42"/>
      <c r="K56" s="42"/>
      <c r="L56" s="42"/>
      <c r="M56" s="42"/>
    </row>
    <row r="57" spans="1:13" x14ac:dyDescent="0.3">
      <c r="A57" s="14"/>
      <c r="B57" s="14"/>
      <c r="C57" s="42"/>
      <c r="D57" s="42"/>
      <c r="E57" s="42"/>
      <c r="F57" s="42"/>
      <c r="G57" s="42"/>
      <c r="H57" s="42"/>
      <c r="I57" s="42"/>
      <c r="J57" s="42"/>
      <c r="K57" s="42"/>
      <c r="L57" s="42"/>
      <c r="M57" s="42"/>
    </row>
    <row r="58" spans="1:13" x14ac:dyDescent="0.3">
      <c r="A58" s="14"/>
      <c r="B58" s="14"/>
      <c r="C58" s="42"/>
      <c r="D58" s="42"/>
      <c r="E58" s="42"/>
      <c r="F58" s="42"/>
      <c r="G58" s="42"/>
      <c r="H58" s="42"/>
      <c r="I58" s="42"/>
      <c r="J58" s="42"/>
      <c r="K58" s="42"/>
      <c r="L58" s="42"/>
      <c r="M58" s="42"/>
    </row>
    <row r="59" spans="1:13" x14ac:dyDescent="0.3">
      <c r="A59" s="14"/>
      <c r="B59" s="14"/>
      <c r="C59" s="42"/>
      <c r="D59" s="42"/>
      <c r="E59" s="42"/>
      <c r="F59" s="42"/>
      <c r="G59" s="42"/>
      <c r="H59" s="42"/>
      <c r="I59" s="42"/>
      <c r="J59" s="42"/>
      <c r="K59" s="42"/>
      <c r="L59" s="42"/>
      <c r="M59" s="42"/>
    </row>
    <row r="60" spans="1:13" x14ac:dyDescent="0.3">
      <c r="A60" s="14"/>
      <c r="B60" s="14"/>
      <c r="C60" s="42"/>
      <c r="D60" s="42"/>
      <c r="E60" s="42"/>
      <c r="F60" s="42"/>
      <c r="G60" s="42"/>
      <c r="H60" s="42"/>
      <c r="I60" s="42"/>
      <c r="J60" s="42"/>
      <c r="K60" s="42"/>
      <c r="L60" s="42"/>
      <c r="M60" s="42"/>
    </row>
    <row r="61" spans="1:13" x14ac:dyDescent="0.3">
      <c r="A61" s="14"/>
      <c r="B61" s="14"/>
      <c r="C61" s="42"/>
      <c r="D61" s="42"/>
      <c r="E61" s="42"/>
      <c r="F61" s="42"/>
      <c r="G61" s="42"/>
      <c r="H61" s="42"/>
      <c r="I61" s="42"/>
      <c r="J61" s="42"/>
      <c r="K61" s="42"/>
      <c r="L61" s="42"/>
      <c r="M61" s="42"/>
    </row>
    <row r="62" spans="1:13" x14ac:dyDescent="0.3">
      <c r="A62" s="14"/>
      <c r="B62" s="14"/>
      <c r="C62" s="42"/>
      <c r="D62" s="42"/>
      <c r="E62" s="42"/>
      <c r="F62" s="42"/>
      <c r="G62" s="42"/>
      <c r="H62" s="42"/>
      <c r="I62" s="42"/>
      <c r="J62" s="42"/>
      <c r="K62" s="42"/>
      <c r="L62" s="42"/>
      <c r="M62" s="42"/>
    </row>
    <row r="63" spans="1:13" x14ac:dyDescent="0.3">
      <c r="A63" s="14"/>
      <c r="B63" s="14"/>
      <c r="C63" s="42"/>
      <c r="D63" s="42"/>
      <c r="E63" s="42"/>
      <c r="F63" s="42"/>
      <c r="G63" s="42"/>
      <c r="H63" s="42"/>
      <c r="I63" s="42"/>
      <c r="J63" s="42"/>
      <c r="K63" s="42"/>
      <c r="L63" s="42"/>
      <c r="M63" s="42"/>
    </row>
    <row r="64" spans="1:13" x14ac:dyDescent="0.3">
      <c r="A64" s="14"/>
      <c r="B64" s="14"/>
      <c r="C64" s="42"/>
      <c r="D64" s="42"/>
      <c r="E64" s="42"/>
      <c r="F64" s="42"/>
      <c r="G64" s="42"/>
      <c r="H64" s="42"/>
      <c r="I64" s="42"/>
      <c r="J64" s="42"/>
      <c r="K64" s="42"/>
      <c r="L64" s="42"/>
      <c r="M64" s="42"/>
    </row>
    <row r="65" spans="1:13" x14ac:dyDescent="0.3">
      <c r="A65" s="14"/>
      <c r="B65" s="14"/>
      <c r="C65" s="42"/>
      <c r="D65" s="42"/>
      <c r="E65" s="42"/>
      <c r="F65" s="42"/>
      <c r="G65" s="42"/>
      <c r="H65" s="42"/>
      <c r="I65" s="42"/>
      <c r="J65" s="42"/>
      <c r="K65" s="42"/>
      <c r="L65" s="42"/>
      <c r="M65" s="42"/>
    </row>
    <row r="66" spans="1:13" x14ac:dyDescent="0.3">
      <c r="A66" s="14"/>
      <c r="B66" s="14"/>
      <c r="C66" s="42"/>
      <c r="D66" s="42"/>
      <c r="E66" s="42"/>
      <c r="F66" s="42"/>
      <c r="G66" s="42"/>
      <c r="H66" s="42"/>
      <c r="I66" s="42"/>
      <c r="J66" s="42"/>
      <c r="K66" s="42"/>
      <c r="L66" s="42"/>
      <c r="M66" s="42"/>
    </row>
    <row r="67" spans="1:13" x14ac:dyDescent="0.3">
      <c r="A67" s="14"/>
      <c r="B67" s="14"/>
      <c r="C67" s="42"/>
      <c r="D67" s="42"/>
      <c r="E67" s="42"/>
      <c r="F67" s="42"/>
      <c r="G67" s="42"/>
      <c r="H67" s="42"/>
      <c r="I67" s="42"/>
      <c r="J67" s="42"/>
      <c r="K67" s="42"/>
      <c r="L67" s="42"/>
      <c r="M67" s="42"/>
    </row>
    <row r="68" spans="1:13" x14ac:dyDescent="0.3">
      <c r="A68" s="14"/>
      <c r="B68" s="14"/>
      <c r="C68" s="42"/>
      <c r="D68" s="42"/>
      <c r="E68" s="42"/>
      <c r="F68" s="42"/>
      <c r="G68" s="42"/>
      <c r="H68" s="42"/>
      <c r="I68" s="42"/>
      <c r="J68" s="42"/>
      <c r="K68" s="42"/>
      <c r="L68" s="42"/>
      <c r="M68" s="42"/>
    </row>
    <row r="69" spans="1:13" x14ac:dyDescent="0.3">
      <c r="A69" s="14"/>
      <c r="B69" s="14"/>
      <c r="C69" s="42"/>
      <c r="D69" s="42"/>
      <c r="E69" s="42"/>
      <c r="F69" s="42"/>
      <c r="G69" s="42"/>
      <c r="H69" s="42"/>
      <c r="I69" s="42"/>
      <c r="J69" s="42"/>
      <c r="K69" s="42"/>
      <c r="L69" s="42"/>
      <c r="M69" s="42"/>
    </row>
    <row r="70" spans="1:13" x14ac:dyDescent="0.3">
      <c r="A70" s="14"/>
      <c r="B70" s="14"/>
      <c r="C70" s="42"/>
      <c r="D70" s="42"/>
      <c r="E70" s="42"/>
      <c r="F70" s="42"/>
      <c r="G70" s="42"/>
      <c r="H70" s="42"/>
      <c r="I70" s="42"/>
      <c r="J70" s="42"/>
      <c r="K70" s="42"/>
      <c r="L70" s="42"/>
      <c r="M70" s="42"/>
    </row>
    <row r="71" spans="1:13" x14ac:dyDescent="0.3">
      <c r="A71" s="14"/>
      <c r="B71" s="14"/>
      <c r="C71" s="42"/>
      <c r="D71" s="42"/>
      <c r="E71" s="42"/>
      <c r="F71" s="42"/>
      <c r="G71" s="42"/>
      <c r="H71" s="42"/>
      <c r="I71" s="42"/>
      <c r="J71" s="42"/>
      <c r="K71" s="42"/>
      <c r="L71" s="42"/>
      <c r="M71" s="42"/>
    </row>
    <row r="72" spans="1:13" x14ac:dyDescent="0.3">
      <c r="A72" s="14"/>
      <c r="B72" s="14"/>
      <c r="C72" s="42"/>
      <c r="D72" s="42"/>
      <c r="E72" s="42"/>
      <c r="F72" s="42"/>
      <c r="G72" s="42"/>
      <c r="H72" s="42"/>
      <c r="I72" s="42"/>
      <c r="J72" s="42"/>
      <c r="K72" s="42"/>
      <c r="L72" s="42"/>
      <c r="M72" s="42"/>
    </row>
    <row r="73" spans="1:13" x14ac:dyDescent="0.3">
      <c r="A73" s="14"/>
      <c r="B73" s="14"/>
      <c r="C73" s="42"/>
      <c r="D73" s="42"/>
      <c r="E73" s="42"/>
      <c r="F73" s="42"/>
      <c r="G73" s="42"/>
      <c r="H73" s="42"/>
      <c r="I73" s="42"/>
      <c r="J73" s="42"/>
      <c r="K73" s="42"/>
      <c r="L73" s="42"/>
      <c r="M73" s="42"/>
    </row>
    <row r="74" spans="1:13" x14ac:dyDescent="0.3">
      <c r="A74" s="14"/>
      <c r="B74" s="14"/>
      <c r="C74" s="42"/>
      <c r="D74" s="42"/>
      <c r="E74" s="42"/>
      <c r="F74" s="42"/>
      <c r="G74" s="42"/>
      <c r="H74" s="42"/>
      <c r="I74" s="42"/>
      <c r="J74" s="42"/>
      <c r="K74" s="42"/>
      <c r="L74" s="42"/>
      <c r="M74" s="42"/>
    </row>
    <row r="75" spans="1:13" x14ac:dyDescent="0.3">
      <c r="A75" s="14"/>
      <c r="B75" s="14"/>
      <c r="C75" s="42"/>
      <c r="D75" s="42"/>
      <c r="E75" s="42"/>
      <c r="F75" s="42"/>
      <c r="G75" s="42"/>
      <c r="H75" s="42"/>
      <c r="I75" s="42"/>
      <c r="J75" s="42"/>
      <c r="K75" s="42"/>
      <c r="L75" s="42"/>
      <c r="M75" s="42"/>
    </row>
    <row r="76" spans="1:13" x14ac:dyDescent="0.3">
      <c r="A76" s="14"/>
      <c r="B76" s="14"/>
      <c r="C76" s="42"/>
      <c r="D76" s="42"/>
      <c r="E76" s="42"/>
      <c r="F76" s="42"/>
      <c r="G76" s="42"/>
      <c r="H76" s="42"/>
      <c r="I76" s="42"/>
      <c r="J76" s="42"/>
      <c r="K76" s="42"/>
      <c r="L76" s="42"/>
      <c r="M76" s="42"/>
    </row>
    <row r="77" spans="1:13" x14ac:dyDescent="0.3">
      <c r="A77" s="14"/>
      <c r="B77" s="14"/>
      <c r="C77" s="42"/>
      <c r="D77" s="42"/>
      <c r="E77" s="42"/>
      <c r="F77" s="42"/>
      <c r="G77" s="42"/>
      <c r="H77" s="42"/>
      <c r="I77" s="42"/>
      <c r="J77" s="42"/>
      <c r="K77" s="42"/>
      <c r="L77" s="42"/>
      <c r="M77" s="42"/>
    </row>
    <row r="78" spans="1:13" x14ac:dyDescent="0.3">
      <c r="A78" s="14"/>
      <c r="B78" s="14"/>
      <c r="C78" s="42"/>
      <c r="D78" s="42"/>
      <c r="E78" s="42"/>
      <c r="F78" s="42"/>
      <c r="G78" s="42"/>
      <c r="H78" s="42"/>
      <c r="I78" s="42"/>
      <c r="J78" s="42"/>
      <c r="K78" s="42"/>
      <c r="L78" s="42"/>
      <c r="M78" s="42"/>
    </row>
    <row r="79" spans="1:13" x14ac:dyDescent="0.3">
      <c r="A79" s="14"/>
      <c r="B79" s="14"/>
      <c r="C79" s="42"/>
      <c r="D79" s="42"/>
      <c r="E79" s="42"/>
      <c r="F79" s="42"/>
      <c r="G79" s="42"/>
      <c r="H79" s="42"/>
      <c r="I79" s="42"/>
      <c r="J79" s="42"/>
      <c r="K79" s="42"/>
      <c r="L79" s="42"/>
      <c r="M79" s="42"/>
    </row>
    <row r="80" spans="1:13" x14ac:dyDescent="0.3">
      <c r="A80" s="14"/>
      <c r="B80" s="14"/>
      <c r="C80" s="42"/>
      <c r="D80" s="42"/>
      <c r="E80" s="42"/>
      <c r="F80" s="42"/>
      <c r="G80" s="42"/>
      <c r="H80" s="42"/>
      <c r="I80" s="42"/>
      <c r="J80" s="42"/>
      <c r="K80" s="42"/>
      <c r="L80" s="42"/>
      <c r="M80" s="42"/>
    </row>
    <row r="81" spans="1:13" x14ac:dyDescent="0.3">
      <c r="A81" s="14"/>
      <c r="B81" s="14"/>
      <c r="C81" s="42"/>
      <c r="D81" s="42"/>
      <c r="E81" s="42"/>
      <c r="F81" s="42"/>
      <c r="G81" s="42"/>
      <c r="H81" s="42"/>
      <c r="I81" s="42"/>
      <c r="J81" s="42"/>
      <c r="K81" s="42"/>
      <c r="L81" s="42"/>
      <c r="M81" s="42"/>
    </row>
    <row r="82" spans="1:13" x14ac:dyDescent="0.3">
      <c r="A82" s="14"/>
      <c r="B82" s="14"/>
      <c r="C82" s="42"/>
      <c r="D82" s="42"/>
      <c r="E82" s="42"/>
      <c r="F82" s="42"/>
      <c r="G82" s="42"/>
      <c r="H82" s="42"/>
      <c r="I82" s="42"/>
      <c r="J82" s="42"/>
      <c r="K82" s="42"/>
      <c r="L82" s="42"/>
      <c r="M82" s="42"/>
    </row>
    <row r="83" spans="1:13" x14ac:dyDescent="0.3">
      <c r="A83" s="14"/>
      <c r="B83" s="14"/>
      <c r="C83" s="42"/>
      <c r="D83" s="42"/>
      <c r="E83" s="42"/>
      <c r="F83" s="42"/>
      <c r="G83" s="42"/>
      <c r="H83" s="42"/>
      <c r="I83" s="42"/>
      <c r="J83" s="42"/>
      <c r="K83" s="42"/>
      <c r="L83" s="42"/>
      <c r="M83" s="42"/>
    </row>
    <row r="84" spans="1:13" x14ac:dyDescent="0.3">
      <c r="A84" s="14"/>
      <c r="B84" s="14"/>
      <c r="C84" s="42"/>
      <c r="D84" s="42"/>
      <c r="E84" s="42"/>
      <c r="F84" s="42"/>
      <c r="G84" s="42"/>
      <c r="H84" s="42"/>
      <c r="I84" s="42"/>
      <c r="J84" s="42"/>
      <c r="K84" s="42"/>
      <c r="L84" s="42"/>
      <c r="M84" s="42"/>
    </row>
    <row r="85" spans="1:13" x14ac:dyDescent="0.3">
      <c r="A85" s="14"/>
      <c r="B85" s="14"/>
      <c r="C85" s="42"/>
      <c r="D85" s="42"/>
      <c r="E85" s="42"/>
      <c r="F85" s="42"/>
      <c r="G85" s="42"/>
      <c r="H85" s="42"/>
      <c r="I85" s="42"/>
      <c r="J85" s="42"/>
      <c r="K85" s="42"/>
      <c r="L85" s="42"/>
      <c r="M85" s="42"/>
    </row>
    <row r="86" spans="1:13" x14ac:dyDescent="0.3">
      <c r="A86" s="14"/>
      <c r="B86" s="14"/>
      <c r="C86" s="42"/>
      <c r="D86" s="42"/>
      <c r="E86" s="42"/>
      <c r="F86" s="42"/>
      <c r="G86" s="42"/>
      <c r="H86" s="42"/>
      <c r="I86" s="42"/>
      <c r="J86" s="42"/>
      <c r="K86" s="42"/>
      <c r="L86" s="42"/>
      <c r="M86" s="42"/>
    </row>
    <row r="87" spans="1:13" x14ac:dyDescent="0.3">
      <c r="A87" s="14"/>
      <c r="B87" s="14"/>
      <c r="C87" s="42"/>
      <c r="D87" s="42"/>
      <c r="E87" s="42"/>
      <c r="F87" s="42"/>
      <c r="G87" s="42"/>
      <c r="H87" s="42"/>
      <c r="I87" s="42"/>
      <c r="J87" s="42"/>
      <c r="K87" s="42"/>
      <c r="L87" s="42"/>
      <c r="M87" s="42"/>
    </row>
    <row r="88" spans="1:13" x14ac:dyDescent="0.3">
      <c r="A88" s="14"/>
      <c r="B88" s="14"/>
      <c r="C88" s="42"/>
      <c r="D88" s="42"/>
      <c r="E88" s="42"/>
      <c r="F88" s="42"/>
      <c r="G88" s="42"/>
      <c r="H88" s="42"/>
      <c r="I88" s="42"/>
      <c r="J88" s="42"/>
      <c r="K88" s="42"/>
      <c r="L88" s="42"/>
      <c r="M88" s="42"/>
    </row>
    <row r="89" spans="1:13" x14ac:dyDescent="0.3">
      <c r="A89" s="14"/>
      <c r="B89" s="14"/>
      <c r="C89" s="42"/>
      <c r="D89" s="42"/>
      <c r="E89" s="42"/>
      <c r="F89" s="42"/>
      <c r="G89" s="42"/>
      <c r="H89" s="42"/>
      <c r="I89" s="42"/>
      <c r="J89" s="42"/>
      <c r="K89" s="42"/>
      <c r="L89" s="42"/>
      <c r="M89" s="42"/>
    </row>
    <row r="90" spans="1:13" x14ac:dyDescent="0.3">
      <c r="A90" s="14"/>
      <c r="B90" s="14"/>
      <c r="C90" s="42"/>
      <c r="D90" s="42"/>
      <c r="E90" s="42"/>
      <c r="F90" s="42"/>
      <c r="G90" s="42"/>
      <c r="H90" s="42"/>
      <c r="I90" s="42"/>
      <c r="J90" s="42"/>
      <c r="K90" s="42"/>
      <c r="L90" s="42"/>
      <c r="M90" s="42"/>
    </row>
    <row r="91" spans="1:13" x14ac:dyDescent="0.3">
      <c r="A91" s="14"/>
      <c r="B91" s="14"/>
      <c r="C91" s="42"/>
      <c r="D91" s="42"/>
      <c r="E91" s="42"/>
      <c r="F91" s="42"/>
      <c r="G91" s="42"/>
      <c r="H91" s="42"/>
      <c r="I91" s="42"/>
      <c r="J91" s="42"/>
      <c r="K91" s="42"/>
      <c r="L91" s="42"/>
      <c r="M91" s="42"/>
    </row>
    <row r="92" spans="1:13" x14ac:dyDescent="0.3">
      <c r="A92" s="14"/>
      <c r="B92" s="14"/>
      <c r="C92" s="42"/>
      <c r="D92" s="42"/>
      <c r="E92" s="42"/>
      <c r="F92" s="42"/>
      <c r="G92" s="42"/>
      <c r="H92" s="42"/>
      <c r="I92" s="42"/>
      <c r="J92" s="42"/>
      <c r="K92" s="42"/>
      <c r="L92" s="42"/>
      <c r="M92" s="42"/>
    </row>
    <row r="93" spans="1:13" x14ac:dyDescent="0.3">
      <c r="A93" s="14"/>
      <c r="B93" s="14"/>
      <c r="C93" s="42"/>
      <c r="D93" s="42"/>
      <c r="E93" s="42"/>
      <c r="F93" s="42"/>
      <c r="G93" s="42"/>
      <c r="H93" s="42"/>
      <c r="I93" s="42"/>
      <c r="J93" s="42"/>
      <c r="K93" s="42"/>
      <c r="L93" s="42"/>
      <c r="M93" s="42"/>
    </row>
    <row r="94" spans="1:13" x14ac:dyDescent="0.3">
      <c r="A94" s="14"/>
      <c r="B94" s="14"/>
      <c r="C94" s="42"/>
      <c r="D94" s="42"/>
      <c r="E94" s="42"/>
      <c r="F94" s="42"/>
      <c r="G94" s="42"/>
      <c r="H94" s="42"/>
      <c r="I94" s="42"/>
      <c r="J94" s="42"/>
      <c r="K94" s="42"/>
      <c r="L94" s="42"/>
      <c r="M94" s="42"/>
    </row>
    <row r="95" spans="1:13" x14ac:dyDescent="0.3">
      <c r="A95" s="14"/>
      <c r="B95" s="14"/>
      <c r="C95" s="42"/>
      <c r="D95" s="42"/>
      <c r="E95" s="42"/>
      <c r="F95" s="42"/>
      <c r="G95" s="42"/>
      <c r="H95" s="42"/>
      <c r="I95" s="42"/>
      <c r="J95" s="42"/>
      <c r="K95" s="42"/>
      <c r="L95" s="42"/>
      <c r="M95" s="42"/>
    </row>
    <row r="96" spans="1:13" x14ac:dyDescent="0.3">
      <c r="A96" s="14"/>
      <c r="B96" s="14"/>
      <c r="C96" s="42"/>
      <c r="D96" s="42"/>
      <c r="E96" s="42"/>
      <c r="F96" s="42"/>
      <c r="G96" s="42"/>
      <c r="H96" s="42"/>
      <c r="I96" s="42"/>
      <c r="J96" s="42"/>
      <c r="K96" s="42"/>
      <c r="L96" s="42"/>
      <c r="M96" s="42"/>
    </row>
    <row r="97" spans="1:13" x14ac:dyDescent="0.3">
      <c r="A97" s="14"/>
      <c r="B97" s="14"/>
      <c r="C97" s="42"/>
      <c r="D97" s="42"/>
      <c r="E97" s="42"/>
      <c r="F97" s="42"/>
      <c r="G97" s="42"/>
      <c r="H97" s="42"/>
      <c r="I97" s="42"/>
      <c r="J97" s="42"/>
      <c r="K97" s="42"/>
      <c r="L97" s="42"/>
      <c r="M97" s="42"/>
    </row>
    <row r="98" spans="1:13" x14ac:dyDescent="0.3">
      <c r="A98" s="14"/>
      <c r="B98" s="14"/>
      <c r="C98" s="42"/>
      <c r="D98" s="42"/>
      <c r="E98" s="42"/>
      <c r="F98" s="42"/>
      <c r="G98" s="42"/>
      <c r="H98" s="42"/>
      <c r="I98" s="42"/>
      <c r="J98" s="42"/>
      <c r="K98" s="42"/>
      <c r="L98" s="42"/>
      <c r="M98" s="42"/>
    </row>
    <row r="99" spans="1:13" x14ac:dyDescent="0.3">
      <c r="A99" s="14"/>
      <c r="B99" s="14"/>
      <c r="C99" s="42"/>
      <c r="D99" s="42"/>
      <c r="E99" s="42"/>
      <c r="F99" s="42"/>
      <c r="G99" s="42"/>
      <c r="H99" s="42"/>
      <c r="I99" s="42"/>
      <c r="J99" s="42"/>
      <c r="K99" s="42"/>
      <c r="L99" s="42"/>
      <c r="M99" s="42"/>
    </row>
    <row r="100" spans="1:13" x14ac:dyDescent="0.3">
      <c r="A100" s="14"/>
      <c r="B100" s="14"/>
      <c r="C100" s="42"/>
      <c r="D100" s="42"/>
      <c r="E100" s="42"/>
      <c r="F100" s="42"/>
      <c r="G100" s="42"/>
      <c r="H100" s="42"/>
      <c r="I100" s="42"/>
      <c r="J100" s="42"/>
      <c r="K100" s="42"/>
      <c r="L100" s="42"/>
      <c r="M100" s="42"/>
    </row>
    <row r="101" spans="1:13" x14ac:dyDescent="0.3">
      <c r="A101" s="14"/>
      <c r="B101" s="14"/>
      <c r="C101" s="42"/>
      <c r="D101" s="42"/>
      <c r="E101" s="42"/>
      <c r="F101" s="42"/>
      <c r="G101" s="42"/>
      <c r="H101" s="42"/>
      <c r="I101" s="42"/>
      <c r="J101" s="42"/>
      <c r="K101" s="42"/>
      <c r="L101" s="42"/>
      <c r="M101" s="42"/>
    </row>
    <row r="102" spans="1:13" x14ac:dyDescent="0.3">
      <c r="A102" s="14"/>
      <c r="B102" s="14"/>
      <c r="C102" s="42"/>
      <c r="D102" s="42"/>
      <c r="E102" s="42"/>
      <c r="F102" s="42"/>
      <c r="G102" s="42"/>
      <c r="H102" s="42"/>
      <c r="I102" s="42"/>
      <c r="J102" s="42"/>
      <c r="K102" s="42"/>
      <c r="L102" s="42"/>
      <c r="M102" s="42"/>
    </row>
    <row r="103" spans="1:13" x14ac:dyDescent="0.3">
      <c r="A103" s="14"/>
      <c r="B103" s="14"/>
      <c r="C103" s="42"/>
      <c r="D103" s="42"/>
      <c r="E103" s="42"/>
      <c r="F103" s="42"/>
      <c r="G103" s="42"/>
      <c r="H103" s="42"/>
      <c r="I103" s="42"/>
      <c r="J103" s="42"/>
      <c r="K103" s="42"/>
      <c r="L103" s="42"/>
      <c r="M103" s="42"/>
    </row>
    <row r="104" spans="1:13" x14ac:dyDescent="0.3">
      <c r="A104" s="14"/>
      <c r="B104" s="14"/>
      <c r="C104" s="42"/>
      <c r="D104" s="42"/>
      <c r="E104" s="42"/>
      <c r="F104" s="42"/>
      <c r="G104" s="42"/>
      <c r="H104" s="42"/>
      <c r="I104" s="42"/>
      <c r="J104" s="42"/>
      <c r="K104" s="42"/>
      <c r="L104" s="42"/>
      <c r="M104" s="42"/>
    </row>
    <row r="105" spans="1:13" x14ac:dyDescent="0.3">
      <c r="A105" s="14"/>
      <c r="B105" s="14"/>
      <c r="C105" s="42"/>
      <c r="D105" s="42"/>
      <c r="E105" s="42"/>
      <c r="F105" s="42"/>
      <c r="G105" s="42"/>
      <c r="H105" s="42"/>
      <c r="I105" s="42"/>
      <c r="J105" s="42"/>
      <c r="K105" s="42"/>
      <c r="L105" s="42"/>
      <c r="M105" s="42"/>
    </row>
    <row r="106" spans="1:13" x14ac:dyDescent="0.3">
      <c r="A106" s="14"/>
      <c r="B106" s="14"/>
      <c r="C106" s="42"/>
      <c r="D106" s="42"/>
      <c r="E106" s="42"/>
      <c r="F106" s="42"/>
      <c r="G106" s="42"/>
      <c r="H106" s="42"/>
      <c r="I106" s="42"/>
      <c r="J106" s="42"/>
      <c r="K106" s="42"/>
      <c r="L106" s="42"/>
      <c r="M106" s="42"/>
    </row>
    <row r="107" spans="1:13" x14ac:dyDescent="0.3">
      <c r="A107" s="14"/>
      <c r="B107" s="14"/>
      <c r="C107" s="42"/>
      <c r="D107" s="42"/>
      <c r="E107" s="42"/>
      <c r="F107" s="42"/>
      <c r="G107" s="42"/>
      <c r="H107" s="42"/>
      <c r="I107" s="42"/>
      <c r="J107" s="42"/>
      <c r="K107" s="42"/>
      <c r="L107" s="42"/>
      <c r="M107" s="42"/>
    </row>
    <row r="108" spans="1:13" x14ac:dyDescent="0.3">
      <c r="A108" s="14"/>
      <c r="B108" s="14"/>
      <c r="C108" s="42"/>
      <c r="D108" s="42"/>
      <c r="E108" s="42"/>
      <c r="F108" s="42"/>
      <c r="G108" s="42"/>
      <c r="H108" s="42"/>
      <c r="I108" s="42"/>
      <c r="J108" s="42"/>
      <c r="K108" s="42"/>
      <c r="L108" s="42"/>
      <c r="M108" s="42"/>
    </row>
    <row r="109" spans="1:13" x14ac:dyDescent="0.3">
      <c r="A109" s="14"/>
      <c r="B109" s="14"/>
      <c r="C109" s="42"/>
      <c r="D109" s="42"/>
      <c r="E109" s="42"/>
      <c r="F109" s="42"/>
      <c r="G109" s="42"/>
      <c r="H109" s="42"/>
      <c r="I109" s="42"/>
      <c r="J109" s="42"/>
      <c r="K109" s="42"/>
      <c r="L109" s="42"/>
      <c r="M109" s="42"/>
    </row>
    <row r="110" spans="1:13" x14ac:dyDescent="0.3">
      <c r="A110" s="14"/>
      <c r="B110" s="14"/>
      <c r="C110" s="42"/>
      <c r="D110" s="42"/>
      <c r="E110" s="42"/>
      <c r="F110" s="42"/>
      <c r="G110" s="42"/>
      <c r="H110" s="42"/>
      <c r="I110" s="42"/>
      <c r="J110" s="42"/>
      <c r="K110" s="42"/>
      <c r="L110" s="42"/>
      <c r="M110" s="42"/>
    </row>
    <row r="111" spans="1:13" x14ac:dyDescent="0.3">
      <c r="A111" s="14"/>
      <c r="B111" s="14"/>
      <c r="C111" s="42"/>
      <c r="D111" s="42"/>
      <c r="E111" s="42"/>
      <c r="F111" s="42"/>
      <c r="G111" s="42"/>
      <c r="H111" s="42"/>
      <c r="I111" s="42"/>
      <c r="J111" s="42"/>
      <c r="K111" s="42"/>
      <c r="L111" s="42"/>
      <c r="M111" s="42"/>
    </row>
    <row r="112" spans="1:13" x14ac:dyDescent="0.3">
      <c r="A112" s="14"/>
      <c r="B112" s="14"/>
      <c r="C112" s="42"/>
      <c r="D112" s="42"/>
      <c r="E112" s="42"/>
      <c r="F112" s="42"/>
      <c r="G112" s="42"/>
      <c r="H112" s="42"/>
      <c r="I112" s="42"/>
      <c r="J112" s="42"/>
      <c r="K112" s="42"/>
      <c r="L112" s="42"/>
      <c r="M112" s="42"/>
    </row>
    <row r="113" spans="1:13" x14ac:dyDescent="0.3">
      <c r="A113" s="14"/>
      <c r="B113" s="14"/>
      <c r="C113" s="42"/>
      <c r="D113" s="42"/>
      <c r="E113" s="42"/>
      <c r="F113" s="42"/>
      <c r="G113" s="42"/>
      <c r="H113" s="42"/>
      <c r="I113" s="42"/>
      <c r="J113" s="42"/>
      <c r="K113" s="42"/>
      <c r="L113" s="42"/>
      <c r="M113" s="42"/>
    </row>
    <row r="114" spans="1:13" x14ac:dyDescent="0.3">
      <c r="A114" s="14"/>
      <c r="B114" s="14"/>
      <c r="C114" s="42"/>
      <c r="D114" s="42"/>
      <c r="E114" s="42"/>
      <c r="F114" s="42"/>
      <c r="G114" s="42"/>
      <c r="H114" s="42"/>
      <c r="I114" s="42"/>
      <c r="J114" s="42"/>
      <c r="K114" s="42"/>
      <c r="L114" s="42"/>
      <c r="M114" s="42"/>
    </row>
    <row r="115" spans="1:13" x14ac:dyDescent="0.3">
      <c r="A115" s="14"/>
      <c r="B115" s="14"/>
      <c r="C115" s="42"/>
      <c r="D115" s="42"/>
      <c r="E115" s="42"/>
      <c r="F115" s="42"/>
      <c r="G115" s="42"/>
      <c r="H115" s="42"/>
      <c r="I115" s="42"/>
      <c r="J115" s="42"/>
      <c r="K115" s="42"/>
      <c r="L115" s="42"/>
      <c r="M115" s="42"/>
    </row>
    <row r="116" spans="1:13" x14ac:dyDescent="0.3">
      <c r="A116" s="14"/>
      <c r="B116" s="14"/>
      <c r="C116" s="42"/>
      <c r="D116" s="42"/>
      <c r="E116" s="42"/>
      <c r="F116" s="42"/>
      <c r="G116" s="42"/>
      <c r="H116" s="42"/>
      <c r="I116" s="42"/>
      <c r="J116" s="42"/>
      <c r="K116" s="42"/>
      <c r="L116" s="42"/>
      <c r="M116" s="42"/>
    </row>
    <row r="117" spans="1:13" x14ac:dyDescent="0.3">
      <c r="A117" s="14"/>
      <c r="B117" s="14"/>
      <c r="C117" s="42"/>
      <c r="D117" s="42"/>
      <c r="E117" s="42"/>
      <c r="F117" s="42"/>
      <c r="G117" s="42"/>
      <c r="H117" s="42"/>
      <c r="I117" s="42"/>
      <c r="J117" s="42"/>
      <c r="K117" s="42"/>
      <c r="L117" s="42"/>
      <c r="M117" s="42"/>
    </row>
    <row r="118" spans="1:13" x14ac:dyDescent="0.3">
      <c r="A118" s="14"/>
      <c r="B118" s="14"/>
      <c r="C118" s="42"/>
      <c r="D118" s="42"/>
      <c r="E118" s="42"/>
      <c r="F118" s="42"/>
      <c r="G118" s="42"/>
      <c r="H118" s="42"/>
      <c r="I118" s="42"/>
      <c r="J118" s="42"/>
      <c r="K118" s="42"/>
      <c r="L118" s="42"/>
      <c r="M118" s="42"/>
    </row>
    <row r="119" spans="1:13" x14ac:dyDescent="0.3">
      <c r="A119" s="14"/>
      <c r="B119" s="14"/>
      <c r="C119" s="42"/>
      <c r="D119" s="42"/>
      <c r="E119" s="42"/>
      <c r="F119" s="42"/>
      <c r="G119" s="42"/>
      <c r="H119" s="42"/>
      <c r="I119" s="42"/>
      <c r="J119" s="42"/>
      <c r="K119" s="42"/>
      <c r="L119" s="42"/>
      <c r="M119" s="42"/>
    </row>
    <row r="120" spans="1:13" x14ac:dyDescent="0.3">
      <c r="A120" s="14"/>
      <c r="B120" s="14"/>
      <c r="C120" s="42"/>
      <c r="D120" s="42"/>
      <c r="E120" s="42"/>
      <c r="F120" s="42"/>
      <c r="G120" s="42"/>
      <c r="H120" s="42"/>
      <c r="I120" s="42"/>
      <c r="J120" s="42"/>
      <c r="K120" s="42"/>
      <c r="L120" s="42"/>
      <c r="M120" s="42"/>
    </row>
    <row r="121" spans="1:13" x14ac:dyDescent="0.3">
      <c r="A121" s="14"/>
      <c r="B121" s="14"/>
      <c r="C121" s="42"/>
      <c r="D121" s="42"/>
      <c r="E121" s="42"/>
      <c r="F121" s="42"/>
      <c r="G121" s="42"/>
      <c r="H121" s="42"/>
      <c r="I121" s="42"/>
      <c r="J121" s="42"/>
      <c r="K121" s="42"/>
      <c r="L121" s="42"/>
      <c r="M121" s="42"/>
    </row>
    <row r="122" spans="1:13" x14ac:dyDescent="0.3">
      <c r="A122" s="14"/>
      <c r="B122" s="14"/>
      <c r="C122" s="42"/>
      <c r="D122" s="42"/>
      <c r="E122" s="42"/>
      <c r="F122" s="42"/>
      <c r="G122" s="42"/>
      <c r="H122" s="42"/>
      <c r="I122" s="42"/>
      <c r="J122" s="42"/>
      <c r="K122" s="42"/>
      <c r="L122" s="42"/>
      <c r="M122" s="42"/>
    </row>
    <row r="123" spans="1:13" x14ac:dyDescent="0.3">
      <c r="A123" s="14"/>
      <c r="B123" s="14"/>
      <c r="C123" s="42"/>
      <c r="D123" s="42"/>
      <c r="E123" s="42"/>
      <c r="F123" s="42"/>
      <c r="G123" s="42"/>
      <c r="H123" s="42"/>
      <c r="I123" s="42"/>
      <c r="J123" s="42"/>
      <c r="K123" s="42"/>
      <c r="L123" s="42"/>
      <c r="M123" s="42"/>
    </row>
    <row r="124" spans="1:13" x14ac:dyDescent="0.3">
      <c r="A124" s="14"/>
      <c r="B124" s="14"/>
      <c r="C124" s="42"/>
      <c r="D124" s="42"/>
      <c r="E124" s="42"/>
      <c r="F124" s="42"/>
      <c r="G124" s="42"/>
      <c r="H124" s="42"/>
      <c r="I124" s="42"/>
      <c r="J124" s="42"/>
      <c r="K124" s="42"/>
      <c r="L124" s="42"/>
      <c r="M124" s="42"/>
    </row>
    <row r="125" spans="1:13" x14ac:dyDescent="0.3">
      <c r="A125" s="14"/>
      <c r="B125" s="14"/>
      <c r="C125" s="42"/>
      <c r="D125" s="42"/>
      <c r="E125" s="42"/>
      <c r="F125" s="42"/>
      <c r="G125" s="42"/>
      <c r="H125" s="42"/>
      <c r="I125" s="42"/>
      <c r="J125" s="42"/>
      <c r="K125" s="42"/>
      <c r="L125" s="42"/>
      <c r="M125" s="42"/>
    </row>
    <row r="126" spans="1:13" x14ac:dyDescent="0.3">
      <c r="A126" s="14"/>
      <c r="B126" s="14"/>
      <c r="C126" s="42"/>
      <c r="D126" s="42"/>
      <c r="E126" s="42"/>
      <c r="F126" s="42"/>
      <c r="G126" s="42"/>
      <c r="H126" s="42"/>
      <c r="I126" s="42"/>
      <c r="J126" s="42"/>
      <c r="K126" s="42"/>
      <c r="L126" s="42"/>
      <c r="M126" s="42"/>
    </row>
    <row r="127" spans="1:13" x14ac:dyDescent="0.3">
      <c r="A127" s="14"/>
      <c r="B127" s="14"/>
      <c r="C127" s="42"/>
      <c r="D127" s="42"/>
      <c r="E127" s="42"/>
      <c r="F127" s="42"/>
      <c r="G127" s="42"/>
      <c r="H127" s="42"/>
      <c r="I127" s="42"/>
      <c r="J127" s="42"/>
      <c r="K127" s="42"/>
      <c r="L127" s="42"/>
      <c r="M127" s="42"/>
    </row>
    <row r="128" spans="1:13" x14ac:dyDescent="0.3">
      <c r="A128" s="14"/>
      <c r="B128" s="14"/>
      <c r="C128" s="42"/>
      <c r="D128" s="42"/>
      <c r="E128" s="42"/>
      <c r="F128" s="42"/>
      <c r="G128" s="42"/>
      <c r="H128" s="42"/>
      <c r="I128" s="42"/>
      <c r="J128" s="42"/>
      <c r="K128" s="42"/>
      <c r="L128" s="42"/>
      <c r="M128" s="42"/>
    </row>
    <row r="129" spans="1:13" x14ac:dyDescent="0.3">
      <c r="A129" s="14"/>
      <c r="B129" s="14"/>
      <c r="C129" s="42"/>
      <c r="D129" s="42"/>
      <c r="E129" s="42"/>
      <c r="F129" s="42"/>
      <c r="G129" s="42"/>
      <c r="H129" s="42"/>
      <c r="I129" s="42"/>
      <c r="J129" s="42"/>
      <c r="K129" s="42"/>
      <c r="L129" s="42"/>
      <c r="M129" s="42"/>
    </row>
    <row r="130" spans="1:13" x14ac:dyDescent="0.3">
      <c r="A130" s="14"/>
      <c r="B130" s="14"/>
      <c r="C130" s="42"/>
      <c r="D130" s="42"/>
      <c r="E130" s="42"/>
      <c r="F130" s="42"/>
      <c r="G130" s="42"/>
      <c r="H130" s="42"/>
      <c r="I130" s="42"/>
      <c r="J130" s="42"/>
      <c r="K130" s="42"/>
      <c r="L130" s="42"/>
      <c r="M130" s="42"/>
    </row>
    <row r="131" spans="1:13" x14ac:dyDescent="0.3">
      <c r="A131" s="14"/>
      <c r="B131" s="14"/>
      <c r="C131" s="42"/>
      <c r="D131" s="42"/>
      <c r="E131" s="42"/>
      <c r="F131" s="42"/>
      <c r="G131" s="42"/>
      <c r="H131" s="42"/>
      <c r="I131" s="42"/>
      <c r="J131" s="42"/>
      <c r="K131" s="42"/>
      <c r="L131" s="42"/>
      <c r="M131" s="42"/>
    </row>
    <row r="132" spans="1:13" x14ac:dyDescent="0.3">
      <c r="A132" s="14"/>
      <c r="B132" s="14"/>
      <c r="C132" s="42"/>
      <c r="D132" s="42"/>
      <c r="E132" s="42"/>
      <c r="F132" s="42"/>
      <c r="G132" s="42"/>
      <c r="H132" s="42"/>
      <c r="I132" s="42"/>
      <c r="J132" s="42"/>
      <c r="K132" s="42"/>
      <c r="L132" s="42"/>
      <c r="M132" s="42"/>
    </row>
    <row r="133" spans="1:13" x14ac:dyDescent="0.3">
      <c r="A133" s="14"/>
      <c r="B133" s="14"/>
      <c r="C133" s="42"/>
      <c r="D133" s="42"/>
      <c r="E133" s="42"/>
      <c r="F133" s="42"/>
      <c r="G133" s="42"/>
      <c r="H133" s="42"/>
      <c r="I133" s="42"/>
      <c r="J133" s="42"/>
      <c r="K133" s="42"/>
      <c r="L133" s="42"/>
      <c r="M133" s="42"/>
    </row>
    <row r="134" spans="1:13" x14ac:dyDescent="0.3">
      <c r="A134" s="14"/>
      <c r="B134" s="14"/>
      <c r="C134" s="42"/>
      <c r="D134" s="42"/>
      <c r="E134" s="42"/>
      <c r="F134" s="42"/>
      <c r="G134" s="42"/>
      <c r="H134" s="42"/>
      <c r="I134" s="42"/>
      <c r="J134" s="42"/>
      <c r="K134" s="42"/>
      <c r="L134" s="42"/>
      <c r="M134" s="42"/>
    </row>
    <row r="135" spans="1:13" x14ac:dyDescent="0.3">
      <c r="A135" s="14"/>
      <c r="B135" s="14"/>
      <c r="C135" s="42"/>
      <c r="D135" s="42"/>
      <c r="E135" s="42"/>
      <c r="F135" s="42"/>
      <c r="G135" s="42"/>
      <c r="H135" s="42"/>
      <c r="I135" s="42"/>
      <c r="J135" s="42"/>
      <c r="K135" s="42"/>
      <c r="L135" s="42"/>
      <c r="M135" s="42"/>
    </row>
    <row r="136" spans="1:13" x14ac:dyDescent="0.3">
      <c r="A136" s="14"/>
      <c r="B136" s="14"/>
      <c r="C136" s="42"/>
      <c r="D136" s="42"/>
      <c r="E136" s="42"/>
      <c r="F136" s="42"/>
      <c r="G136" s="42"/>
      <c r="H136" s="42"/>
      <c r="I136" s="42"/>
      <c r="J136" s="42"/>
      <c r="K136" s="42"/>
      <c r="L136" s="42"/>
      <c r="M136" s="42"/>
    </row>
    <row r="137" spans="1:13" x14ac:dyDescent="0.3">
      <c r="A137" s="14"/>
      <c r="B137" s="14"/>
      <c r="C137" s="42"/>
      <c r="D137" s="42"/>
      <c r="E137" s="42"/>
      <c r="F137" s="42"/>
      <c r="G137" s="42"/>
      <c r="H137" s="42"/>
      <c r="I137" s="42"/>
      <c r="J137" s="42"/>
      <c r="K137" s="42"/>
      <c r="L137" s="42"/>
      <c r="M137" s="42"/>
    </row>
    <row r="138" spans="1:13" x14ac:dyDescent="0.3">
      <c r="A138" s="14"/>
      <c r="B138" s="14"/>
      <c r="C138" s="42"/>
      <c r="D138" s="42"/>
      <c r="E138" s="42"/>
      <c r="F138" s="42"/>
      <c r="G138" s="42"/>
      <c r="H138" s="42"/>
      <c r="I138" s="42"/>
      <c r="J138" s="42"/>
      <c r="K138" s="42"/>
      <c r="L138" s="42"/>
      <c r="M138" s="42"/>
    </row>
    <row r="139" spans="1:13" x14ac:dyDescent="0.3">
      <c r="A139" s="14"/>
      <c r="B139" s="14"/>
      <c r="C139" s="42"/>
      <c r="D139" s="42"/>
      <c r="E139" s="42"/>
      <c r="F139" s="42"/>
      <c r="G139" s="42"/>
      <c r="H139" s="42"/>
      <c r="I139" s="42"/>
      <c r="J139" s="42"/>
      <c r="K139" s="42"/>
      <c r="L139" s="42"/>
      <c r="M139" s="42"/>
    </row>
  </sheetData>
  <mergeCells count="2">
    <mergeCell ref="B29:M29"/>
    <mergeCell ref="B30:M30"/>
  </mergeCells>
  <printOptions horizontalCentered="1"/>
  <pageMargins left="0.25" right="0.25" top="0.75" bottom="0.75" header="0.3" footer="0.3"/>
  <pageSetup scale="88" orientation="landscape" r:id="rId1"/>
  <headerFooter>
    <oddFooter>&amp;C&amp;"Century Gothic,Regular"&amp;9Page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04BDE-F975-46E6-8C02-578DD462D744}">
  <sheetPr>
    <tabColor rgb="FF037784"/>
    <pageSetUpPr fitToPage="1"/>
  </sheetPr>
  <dimension ref="A1:M141"/>
  <sheetViews>
    <sheetView zoomScale="99" zoomScaleNormal="130" zoomScaleSheetLayoutView="130" workbookViewId="0">
      <pane xSplit="2" ySplit="3" topLeftCell="C4" activePane="bottomRight" state="frozen"/>
      <selection activeCell="B72" sqref="B72"/>
      <selection pane="topRight" activeCell="B72" sqref="B72"/>
      <selection pane="bottomLeft" activeCell="B72" sqref="B72"/>
      <selection pane="bottomRight" activeCell="C4" sqref="C4"/>
    </sheetView>
  </sheetViews>
  <sheetFormatPr defaultColWidth="8.85546875" defaultRowHeight="15.75" x14ac:dyDescent="0.3"/>
  <cols>
    <col min="1" max="1" width="8.85546875" style="54"/>
    <col min="2" max="2" width="40.7109375" style="54" customWidth="1"/>
    <col min="3" max="13" width="12.7109375" style="24" customWidth="1"/>
    <col min="14" max="16384" width="8.85546875" style="194"/>
  </cols>
  <sheetData>
    <row r="1" spans="1:13" s="54" customFormat="1" ht="20.45" customHeight="1" x14ac:dyDescent="0.3">
      <c r="A1" s="14"/>
      <c r="B1" s="50" t="s">
        <v>25</v>
      </c>
      <c r="C1" s="75"/>
      <c r="D1" s="75"/>
      <c r="E1" s="75"/>
      <c r="F1" s="75"/>
      <c r="G1" s="75"/>
      <c r="H1" s="75"/>
      <c r="I1" s="75"/>
      <c r="J1" s="75"/>
      <c r="K1" s="75"/>
      <c r="L1" s="75"/>
      <c r="M1" s="76"/>
    </row>
    <row r="2" spans="1:13" s="54" customFormat="1" ht="13.5" x14ac:dyDescent="0.3">
      <c r="A2" s="14"/>
      <c r="B2" s="447" t="s">
        <v>1171</v>
      </c>
      <c r="C2" s="448"/>
      <c r="D2" s="448"/>
      <c r="E2" s="448"/>
      <c r="F2" s="448"/>
      <c r="G2" s="448"/>
      <c r="H2" s="448"/>
      <c r="I2" s="448"/>
      <c r="J2" s="448"/>
      <c r="K2" s="448"/>
      <c r="L2" s="448"/>
      <c r="M2" s="449"/>
    </row>
    <row r="3" spans="1:13" s="56" customFormat="1" ht="21" customHeight="1" x14ac:dyDescent="0.3">
      <c r="A3" s="131"/>
      <c r="B3" s="4" t="s">
        <v>1172</v>
      </c>
      <c r="C3" s="559" t="s">
        <v>1173</v>
      </c>
      <c r="D3" s="559" t="s">
        <v>1174</v>
      </c>
      <c r="E3" s="559" t="s">
        <v>1175</v>
      </c>
      <c r="F3" s="559" t="s">
        <v>1176</v>
      </c>
      <c r="G3" s="559" t="s">
        <v>1177</v>
      </c>
      <c r="H3" s="559" t="s">
        <v>1178</v>
      </c>
      <c r="I3" s="559" t="s">
        <v>1179</v>
      </c>
      <c r="J3" s="559" t="s">
        <v>1180</v>
      </c>
      <c r="K3" s="559" t="s">
        <v>1181</v>
      </c>
      <c r="L3" s="559" t="s">
        <v>1182</v>
      </c>
      <c r="M3" s="558" t="s">
        <v>56</v>
      </c>
    </row>
    <row r="4" spans="1:13" s="56" customFormat="1" ht="13.5" x14ac:dyDescent="0.3">
      <c r="A4" s="131"/>
      <c r="B4" s="60" t="s">
        <v>1147</v>
      </c>
      <c r="C4" s="289"/>
      <c r="D4" s="289"/>
      <c r="E4" s="289"/>
      <c r="F4" s="289"/>
      <c r="G4" s="289"/>
      <c r="H4" s="289"/>
      <c r="I4" s="289"/>
      <c r="J4" s="289"/>
      <c r="K4" s="289"/>
      <c r="L4" s="289"/>
      <c r="M4" s="290"/>
    </row>
    <row r="5" spans="1:13" s="56" customFormat="1" ht="13.5" x14ac:dyDescent="0.3">
      <c r="A5" s="131"/>
      <c r="B5" s="61" t="s">
        <v>28</v>
      </c>
      <c r="C5" s="566">
        <v>0</v>
      </c>
      <c r="D5" s="566">
        <v>0</v>
      </c>
      <c r="E5" s="566">
        <v>1936.1</v>
      </c>
      <c r="F5" s="566">
        <v>0</v>
      </c>
      <c r="G5" s="566">
        <v>0</v>
      </c>
      <c r="H5" s="566">
        <v>31</v>
      </c>
      <c r="I5" s="566">
        <v>109.2</v>
      </c>
      <c r="J5" s="566">
        <v>1</v>
      </c>
      <c r="K5" s="566">
        <v>0</v>
      </c>
      <c r="L5" s="566">
        <v>0</v>
      </c>
      <c r="M5" s="567">
        <v>0</v>
      </c>
    </row>
    <row r="6" spans="1:13" s="56" customFormat="1" ht="13.5" x14ac:dyDescent="0.3">
      <c r="A6" s="131"/>
      <c r="B6" s="61" t="s">
        <v>29</v>
      </c>
      <c r="C6" s="566">
        <v>0</v>
      </c>
      <c r="D6" s="566">
        <v>32.299999999999997</v>
      </c>
      <c r="E6" s="566">
        <v>7026.2</v>
      </c>
      <c r="F6" s="566">
        <v>0</v>
      </c>
      <c r="G6" s="566">
        <v>0</v>
      </c>
      <c r="H6" s="566">
        <v>34.799999999999997</v>
      </c>
      <c r="I6" s="566">
        <v>0</v>
      </c>
      <c r="J6" s="566">
        <v>0</v>
      </c>
      <c r="K6" s="566">
        <v>0</v>
      </c>
      <c r="L6" s="566">
        <v>0</v>
      </c>
      <c r="M6" s="567">
        <v>0</v>
      </c>
    </row>
    <row r="7" spans="1:13" s="56" customFormat="1" ht="13.5" x14ac:dyDescent="0.3">
      <c r="A7" s="131"/>
      <c r="B7" s="61" t="s">
        <v>1149</v>
      </c>
      <c r="C7" s="566">
        <v>0</v>
      </c>
      <c r="D7" s="566">
        <v>534.1</v>
      </c>
      <c r="E7" s="566">
        <v>0</v>
      </c>
      <c r="F7" s="566">
        <v>0</v>
      </c>
      <c r="G7" s="566">
        <v>0</v>
      </c>
      <c r="H7" s="566">
        <v>20.9</v>
      </c>
      <c r="I7" s="566">
        <v>147.4</v>
      </c>
      <c r="J7" s="566">
        <v>3.6</v>
      </c>
      <c r="K7" s="566">
        <v>0</v>
      </c>
      <c r="L7" s="566">
        <v>0</v>
      </c>
      <c r="M7" s="567">
        <v>0</v>
      </c>
    </row>
    <row r="8" spans="1:13" s="56" customFormat="1" ht="13.5" x14ac:dyDescent="0.3">
      <c r="A8" s="131"/>
      <c r="B8" s="61" t="s">
        <v>30</v>
      </c>
      <c r="C8" s="566">
        <v>0</v>
      </c>
      <c r="D8" s="566">
        <v>295.2</v>
      </c>
      <c r="E8" s="566">
        <v>0</v>
      </c>
      <c r="F8" s="566">
        <v>0</v>
      </c>
      <c r="G8" s="566">
        <v>0</v>
      </c>
      <c r="H8" s="566">
        <v>9.1999999999999993</v>
      </c>
      <c r="I8" s="566">
        <v>191.7</v>
      </c>
      <c r="J8" s="566">
        <v>1</v>
      </c>
      <c r="K8" s="566">
        <v>0</v>
      </c>
      <c r="L8" s="566">
        <v>0</v>
      </c>
      <c r="M8" s="567">
        <v>0</v>
      </c>
    </row>
    <row r="9" spans="1:13" s="56" customFormat="1" ht="13.5" x14ac:dyDescent="0.3">
      <c r="A9" s="131"/>
      <c r="B9" s="61" t="s">
        <v>1151</v>
      </c>
      <c r="C9" s="566">
        <v>0</v>
      </c>
      <c r="D9" s="566">
        <v>988.3</v>
      </c>
      <c r="E9" s="566">
        <v>0</v>
      </c>
      <c r="F9" s="566">
        <v>0</v>
      </c>
      <c r="G9" s="566">
        <v>0</v>
      </c>
      <c r="H9" s="566">
        <v>4.8</v>
      </c>
      <c r="I9" s="566">
        <v>0</v>
      </c>
      <c r="J9" s="566">
        <v>5</v>
      </c>
      <c r="K9" s="566">
        <v>0</v>
      </c>
      <c r="L9" s="566">
        <v>0</v>
      </c>
      <c r="M9" s="567">
        <v>33</v>
      </c>
    </row>
    <row r="10" spans="1:13" s="56" customFormat="1" ht="13.5" x14ac:dyDescent="0.3">
      <c r="A10" s="131"/>
      <c r="B10" s="61" t="s">
        <v>32</v>
      </c>
      <c r="C10" s="566">
        <v>0</v>
      </c>
      <c r="D10" s="566">
        <v>12.6</v>
      </c>
      <c r="E10" s="566">
        <v>0</v>
      </c>
      <c r="F10" s="566">
        <v>0</v>
      </c>
      <c r="G10" s="566">
        <v>33</v>
      </c>
      <c r="H10" s="566">
        <v>4.0999999999999996</v>
      </c>
      <c r="I10" s="566">
        <v>272.89999999999998</v>
      </c>
      <c r="J10" s="566">
        <v>1.9</v>
      </c>
      <c r="K10" s="566">
        <v>0</v>
      </c>
      <c r="L10" s="566">
        <v>0</v>
      </c>
      <c r="M10" s="567">
        <v>0</v>
      </c>
    </row>
    <row r="11" spans="1:13" s="56" customFormat="1" ht="13.5" x14ac:dyDescent="0.3">
      <c r="A11" s="131"/>
      <c r="B11" s="61" t="s">
        <v>33</v>
      </c>
      <c r="C11" s="566">
        <v>0</v>
      </c>
      <c r="D11" s="566">
        <v>190.5</v>
      </c>
      <c r="E11" s="566">
        <v>7077.9</v>
      </c>
      <c r="F11" s="566">
        <v>0</v>
      </c>
      <c r="G11" s="566">
        <v>0</v>
      </c>
      <c r="H11" s="566">
        <v>137.6</v>
      </c>
      <c r="I11" s="566">
        <v>680.5</v>
      </c>
      <c r="J11" s="566">
        <v>1.5</v>
      </c>
      <c r="K11" s="566">
        <v>0</v>
      </c>
      <c r="L11" s="566">
        <v>0</v>
      </c>
      <c r="M11" s="567">
        <v>0</v>
      </c>
    </row>
    <row r="12" spans="1:13" s="56" customFormat="1" ht="13.5" x14ac:dyDescent="0.3">
      <c r="A12" s="131"/>
      <c r="B12" s="349" t="s">
        <v>1114</v>
      </c>
      <c r="C12" s="566">
        <v>0</v>
      </c>
      <c r="D12" s="566">
        <v>1917.9</v>
      </c>
      <c r="E12" s="566">
        <v>0</v>
      </c>
      <c r="F12" s="566">
        <v>0</v>
      </c>
      <c r="G12" s="566">
        <v>0</v>
      </c>
      <c r="H12" s="566">
        <v>51.3</v>
      </c>
      <c r="I12" s="566">
        <v>0</v>
      </c>
      <c r="J12" s="566">
        <v>38.6</v>
      </c>
      <c r="K12" s="566">
        <v>0</v>
      </c>
      <c r="L12" s="566">
        <v>0</v>
      </c>
      <c r="M12" s="567">
        <v>0</v>
      </c>
    </row>
    <row r="13" spans="1:13" s="56" customFormat="1" ht="13.5" x14ac:dyDescent="0.3">
      <c r="A13" s="131"/>
      <c r="B13" s="349" t="s">
        <v>35</v>
      </c>
      <c r="C13" s="566">
        <v>0</v>
      </c>
      <c r="D13" s="566">
        <v>1330.6</v>
      </c>
      <c r="E13" s="566">
        <v>0</v>
      </c>
      <c r="F13" s="566">
        <v>0</v>
      </c>
      <c r="G13" s="566">
        <v>0</v>
      </c>
      <c r="H13" s="566">
        <v>33.799999999999997</v>
      </c>
      <c r="I13" s="566">
        <v>143.6</v>
      </c>
      <c r="J13" s="566">
        <v>5.4</v>
      </c>
      <c r="K13" s="566">
        <v>0</v>
      </c>
      <c r="L13" s="566">
        <v>0</v>
      </c>
      <c r="M13" s="567">
        <v>0</v>
      </c>
    </row>
    <row r="14" spans="1:13" s="56" customFormat="1" ht="13.5" x14ac:dyDescent="0.3">
      <c r="A14" s="131"/>
      <c r="B14" s="349" t="s">
        <v>36</v>
      </c>
      <c r="C14" s="568">
        <v>0</v>
      </c>
      <c r="D14" s="568">
        <v>475.4</v>
      </c>
      <c r="E14" s="568">
        <v>0</v>
      </c>
      <c r="F14" s="568">
        <v>0</v>
      </c>
      <c r="G14" s="568">
        <v>0</v>
      </c>
      <c r="H14" s="568">
        <v>15.3</v>
      </c>
      <c r="I14" s="568">
        <v>22.2</v>
      </c>
      <c r="J14" s="568">
        <v>2.2000000000000002</v>
      </c>
      <c r="K14" s="568">
        <v>0</v>
      </c>
      <c r="L14" s="568">
        <v>0</v>
      </c>
      <c r="M14" s="569">
        <v>0</v>
      </c>
    </row>
    <row r="15" spans="1:13" s="56" customFormat="1" ht="13.5" x14ac:dyDescent="0.3">
      <c r="A15" s="131"/>
      <c r="B15" s="63" t="s">
        <v>37</v>
      </c>
      <c r="C15" s="570">
        <v>0</v>
      </c>
      <c r="D15" s="570">
        <v>5776.9</v>
      </c>
      <c r="E15" s="570">
        <v>16040.2</v>
      </c>
      <c r="F15" s="570">
        <v>0</v>
      </c>
      <c r="G15" s="570">
        <v>33</v>
      </c>
      <c r="H15" s="570">
        <v>342.7</v>
      </c>
      <c r="I15" s="570">
        <v>1567.5</v>
      </c>
      <c r="J15" s="570">
        <v>60.3</v>
      </c>
      <c r="K15" s="570">
        <v>0</v>
      </c>
      <c r="L15" s="570">
        <v>0</v>
      </c>
      <c r="M15" s="571">
        <v>33</v>
      </c>
    </row>
    <row r="16" spans="1:13" s="56" customFormat="1" ht="5.0999999999999996" customHeight="1" x14ac:dyDescent="0.3">
      <c r="A16" s="131"/>
      <c r="B16" s="519"/>
      <c r="C16" s="565"/>
      <c r="D16" s="565"/>
      <c r="E16" s="565"/>
      <c r="F16" s="565"/>
      <c r="G16" s="565"/>
      <c r="H16" s="565"/>
      <c r="I16" s="565"/>
      <c r="J16" s="565"/>
      <c r="K16" s="565"/>
      <c r="L16" s="565"/>
      <c r="M16" s="564"/>
    </row>
    <row r="17" spans="1:13" s="56" customFormat="1" ht="13.5" x14ac:dyDescent="0.3">
      <c r="A17" s="131"/>
      <c r="B17" s="362" t="s">
        <v>1146</v>
      </c>
      <c r="C17" s="563"/>
      <c r="D17" s="563"/>
      <c r="E17" s="563"/>
      <c r="F17" s="563"/>
      <c r="G17" s="563"/>
      <c r="H17" s="563"/>
      <c r="I17" s="563"/>
      <c r="J17" s="563"/>
      <c r="K17" s="563"/>
      <c r="L17" s="563"/>
      <c r="M17" s="564"/>
    </row>
    <row r="18" spans="1:13" s="56" customFormat="1" ht="13.5" x14ac:dyDescent="0.3">
      <c r="A18" s="131"/>
      <c r="B18" s="349" t="s">
        <v>38</v>
      </c>
      <c r="C18" s="566">
        <v>79.900000000000006</v>
      </c>
      <c r="D18" s="566">
        <v>192.9</v>
      </c>
      <c r="E18" s="566">
        <v>0</v>
      </c>
      <c r="F18" s="566">
        <v>0</v>
      </c>
      <c r="G18" s="566">
        <v>0</v>
      </c>
      <c r="H18" s="566">
        <v>0</v>
      </c>
      <c r="I18" s="566">
        <v>622</v>
      </c>
      <c r="J18" s="566">
        <v>0</v>
      </c>
      <c r="K18" s="566">
        <v>0</v>
      </c>
      <c r="L18" s="566">
        <v>0</v>
      </c>
      <c r="M18" s="567">
        <v>0</v>
      </c>
    </row>
    <row r="19" spans="1:13" s="56" customFormat="1" ht="13.5" x14ac:dyDescent="0.3">
      <c r="A19" s="131"/>
      <c r="B19" s="349" t="s">
        <v>41</v>
      </c>
      <c r="C19" s="566">
        <v>0</v>
      </c>
      <c r="D19" s="566">
        <v>0.2</v>
      </c>
      <c r="E19" s="566">
        <v>0</v>
      </c>
      <c r="F19" s="566">
        <v>0</v>
      </c>
      <c r="G19" s="566">
        <v>0</v>
      </c>
      <c r="H19" s="566">
        <v>0.1</v>
      </c>
      <c r="I19" s="566">
        <v>337.7</v>
      </c>
      <c r="J19" s="566">
        <v>1.5</v>
      </c>
      <c r="K19" s="566">
        <v>0</v>
      </c>
      <c r="L19" s="566">
        <v>0</v>
      </c>
      <c r="M19" s="567">
        <v>0</v>
      </c>
    </row>
    <row r="20" spans="1:13" s="56" customFormat="1" ht="13.5" x14ac:dyDescent="0.3">
      <c r="A20" s="131"/>
      <c r="B20" s="349" t="s">
        <v>42</v>
      </c>
      <c r="C20" s="566">
        <v>0</v>
      </c>
      <c r="D20" s="566">
        <v>0.5</v>
      </c>
      <c r="E20" s="566">
        <v>0</v>
      </c>
      <c r="F20" s="566">
        <v>0</v>
      </c>
      <c r="G20" s="566">
        <v>0</v>
      </c>
      <c r="H20" s="566">
        <v>0</v>
      </c>
      <c r="I20" s="566">
        <v>0</v>
      </c>
      <c r="J20" s="566">
        <v>52.9</v>
      </c>
      <c r="K20" s="566">
        <v>0</v>
      </c>
      <c r="L20" s="566">
        <v>0</v>
      </c>
      <c r="M20" s="567">
        <v>0</v>
      </c>
    </row>
    <row r="21" spans="1:13" s="56" customFormat="1" ht="13.5" x14ac:dyDescent="0.3">
      <c r="A21" s="131"/>
      <c r="B21" s="349" t="s">
        <v>43</v>
      </c>
      <c r="C21" s="566">
        <v>0</v>
      </c>
      <c r="D21" s="566">
        <v>58</v>
      </c>
      <c r="E21" s="566">
        <v>0</v>
      </c>
      <c r="F21" s="566">
        <v>0</v>
      </c>
      <c r="G21" s="566">
        <v>0</v>
      </c>
      <c r="H21" s="566">
        <v>12.6</v>
      </c>
      <c r="I21" s="566">
        <v>1837.5</v>
      </c>
      <c r="J21" s="566">
        <v>2.4</v>
      </c>
      <c r="K21" s="566">
        <v>0</v>
      </c>
      <c r="L21" s="566">
        <v>0</v>
      </c>
      <c r="M21" s="567">
        <v>0</v>
      </c>
    </row>
    <row r="22" spans="1:13" s="56" customFormat="1" ht="13.5" x14ac:dyDescent="0.3">
      <c r="A22" s="131"/>
      <c r="B22" s="349" t="s">
        <v>45</v>
      </c>
      <c r="C22" s="566">
        <v>0</v>
      </c>
      <c r="D22" s="566">
        <v>0.7</v>
      </c>
      <c r="E22" s="566">
        <v>0</v>
      </c>
      <c r="F22" s="566">
        <v>0</v>
      </c>
      <c r="G22" s="566">
        <v>0</v>
      </c>
      <c r="H22" s="566">
        <v>0</v>
      </c>
      <c r="I22" s="566">
        <v>162.1</v>
      </c>
      <c r="J22" s="566">
        <v>0</v>
      </c>
      <c r="K22" s="566">
        <v>0</v>
      </c>
      <c r="L22" s="566">
        <v>0</v>
      </c>
      <c r="M22" s="567">
        <v>0</v>
      </c>
    </row>
    <row r="23" spans="1:13" s="56" customFormat="1" ht="13.5" x14ac:dyDescent="0.3">
      <c r="A23" s="131"/>
      <c r="B23" s="349" t="s">
        <v>46</v>
      </c>
      <c r="C23" s="566">
        <v>0</v>
      </c>
      <c r="D23" s="566">
        <v>0.7</v>
      </c>
      <c r="E23" s="566">
        <v>0</v>
      </c>
      <c r="F23" s="566">
        <v>0</v>
      </c>
      <c r="G23" s="566">
        <v>0</v>
      </c>
      <c r="H23" s="566">
        <v>0</v>
      </c>
      <c r="I23" s="566">
        <v>0.7</v>
      </c>
      <c r="J23" s="566">
        <v>0</v>
      </c>
      <c r="K23" s="566">
        <v>0</v>
      </c>
      <c r="L23" s="566">
        <v>0</v>
      </c>
      <c r="M23" s="567">
        <v>0</v>
      </c>
    </row>
    <row r="24" spans="1:13" s="56" customFormat="1" ht="13.5" x14ac:dyDescent="0.3">
      <c r="A24" s="131"/>
      <c r="B24" s="349" t="s">
        <v>47</v>
      </c>
      <c r="C24" s="568">
        <v>0</v>
      </c>
      <c r="D24" s="568">
        <v>3.5</v>
      </c>
      <c r="E24" s="568">
        <v>0</v>
      </c>
      <c r="F24" s="568">
        <v>0</v>
      </c>
      <c r="G24" s="568">
        <v>0</v>
      </c>
      <c r="H24" s="568">
        <v>0.4</v>
      </c>
      <c r="I24" s="568">
        <v>1681.7</v>
      </c>
      <c r="J24" s="568">
        <v>8.8000000000000007</v>
      </c>
      <c r="K24" s="568">
        <v>0</v>
      </c>
      <c r="L24" s="568">
        <v>0</v>
      </c>
      <c r="M24" s="569">
        <v>0</v>
      </c>
    </row>
    <row r="25" spans="1:13" s="56" customFormat="1" ht="13.5" x14ac:dyDescent="0.3">
      <c r="A25" s="131"/>
      <c r="B25" s="63" t="s">
        <v>766</v>
      </c>
      <c r="C25" s="570">
        <v>79.900000000000006</v>
      </c>
      <c r="D25" s="570">
        <v>256.39999999999998</v>
      </c>
      <c r="E25" s="570">
        <v>0</v>
      </c>
      <c r="F25" s="570">
        <v>0</v>
      </c>
      <c r="G25" s="570">
        <v>0</v>
      </c>
      <c r="H25" s="570">
        <v>13.1</v>
      </c>
      <c r="I25" s="570">
        <v>4641.6000000000004</v>
      </c>
      <c r="J25" s="570">
        <v>65.400000000000006</v>
      </c>
      <c r="K25" s="570">
        <v>0</v>
      </c>
      <c r="L25" s="570">
        <v>0</v>
      </c>
      <c r="M25" s="571">
        <v>0</v>
      </c>
    </row>
    <row r="26" spans="1:13" s="56" customFormat="1" ht="5.0999999999999996" customHeight="1" x14ac:dyDescent="0.3">
      <c r="A26" s="131"/>
      <c r="B26" s="59"/>
      <c r="C26" s="572"/>
      <c r="D26" s="572"/>
      <c r="E26" s="572"/>
      <c r="F26" s="572"/>
      <c r="G26" s="572"/>
      <c r="H26" s="572"/>
      <c r="I26" s="572"/>
      <c r="J26" s="572"/>
      <c r="K26" s="572"/>
      <c r="L26" s="572"/>
      <c r="M26" s="573"/>
    </row>
    <row r="27" spans="1:13" s="56" customFormat="1" ht="13.5" x14ac:dyDescent="0.3">
      <c r="A27" s="131"/>
      <c r="B27" s="63" t="s">
        <v>1156</v>
      </c>
      <c r="C27" s="570">
        <v>16495.599999999999</v>
      </c>
      <c r="D27" s="570">
        <v>7089.8</v>
      </c>
      <c r="E27" s="570">
        <v>0</v>
      </c>
      <c r="F27" s="570">
        <v>22.5</v>
      </c>
      <c r="G27" s="570">
        <v>215.6</v>
      </c>
      <c r="H27" s="570">
        <v>23.9</v>
      </c>
      <c r="I27" s="570">
        <v>0</v>
      </c>
      <c r="J27" s="570">
        <v>0</v>
      </c>
      <c r="K27" s="570">
        <v>208</v>
      </c>
      <c r="L27" s="570">
        <v>162</v>
      </c>
      <c r="M27" s="571">
        <v>0</v>
      </c>
    </row>
    <row r="28" spans="1:13" s="56" customFormat="1" ht="5.0999999999999996" customHeight="1" x14ac:dyDescent="0.3">
      <c r="A28" s="131"/>
      <c r="B28" s="59"/>
      <c r="C28" s="574"/>
      <c r="D28" s="574"/>
      <c r="E28" s="574"/>
      <c r="F28" s="574"/>
      <c r="G28" s="574"/>
      <c r="H28" s="574"/>
      <c r="I28" s="574"/>
      <c r="J28" s="574"/>
      <c r="K28" s="574"/>
      <c r="L28" s="574"/>
      <c r="M28" s="575"/>
    </row>
    <row r="29" spans="1:13" s="56" customFormat="1" ht="13.5" x14ac:dyDescent="0.3">
      <c r="A29" s="131"/>
      <c r="B29" s="576" t="s">
        <v>1145</v>
      </c>
      <c r="C29" s="570">
        <v>16575.400000000001</v>
      </c>
      <c r="D29" s="570">
        <v>13123.1</v>
      </c>
      <c r="E29" s="570">
        <v>16040.2</v>
      </c>
      <c r="F29" s="570">
        <v>22.5</v>
      </c>
      <c r="G29" s="570">
        <v>248.6</v>
      </c>
      <c r="H29" s="570">
        <v>379.7</v>
      </c>
      <c r="I29" s="570">
        <v>6209.2</v>
      </c>
      <c r="J29" s="570">
        <v>125.8</v>
      </c>
      <c r="K29" s="570">
        <v>208</v>
      </c>
      <c r="L29" s="570">
        <v>162</v>
      </c>
      <c r="M29" s="571">
        <v>33</v>
      </c>
    </row>
    <row r="30" spans="1:13" s="54" customFormat="1" ht="8.1" customHeight="1" x14ac:dyDescent="0.3">
      <c r="A30" s="14"/>
      <c r="B30" s="336"/>
      <c r="C30" s="337"/>
      <c r="D30" s="337"/>
      <c r="E30" s="337"/>
      <c r="F30" s="337"/>
      <c r="G30" s="337"/>
      <c r="H30" s="337"/>
      <c r="I30" s="337"/>
      <c r="J30" s="337"/>
      <c r="K30" s="337"/>
      <c r="L30" s="337"/>
      <c r="M30" s="337"/>
    </row>
    <row r="31" spans="1:13" s="13" customFormat="1" ht="16.149999999999999" customHeight="1" x14ac:dyDescent="0.25">
      <c r="A31" s="264"/>
      <c r="B31" s="586" t="s">
        <v>1200</v>
      </c>
      <c r="C31" s="586"/>
      <c r="D31" s="586"/>
      <c r="E31" s="586"/>
      <c r="F31" s="586"/>
      <c r="G31" s="586"/>
      <c r="H31" s="586"/>
      <c r="I31" s="586"/>
      <c r="J31" s="586"/>
      <c r="K31" s="586"/>
      <c r="L31" s="586"/>
      <c r="M31" s="586"/>
    </row>
    <row r="32" spans="1:13" s="54" customFormat="1" ht="11.45" customHeight="1" x14ac:dyDescent="0.3">
      <c r="A32" s="338"/>
      <c r="B32" s="586" t="s">
        <v>1195</v>
      </c>
      <c r="C32" s="586"/>
      <c r="D32" s="586"/>
      <c r="E32" s="586"/>
      <c r="F32" s="586"/>
      <c r="G32" s="586"/>
      <c r="H32" s="586"/>
      <c r="I32" s="586"/>
      <c r="J32" s="586"/>
      <c r="K32" s="586"/>
      <c r="L32" s="586"/>
      <c r="M32" s="586"/>
    </row>
    <row r="33" spans="1:13" x14ac:dyDescent="0.3">
      <c r="A33" s="14"/>
      <c r="B33" s="44"/>
      <c r="C33" s="524"/>
      <c r="D33" s="524"/>
      <c r="E33" s="524"/>
      <c r="F33" s="524"/>
      <c r="G33" s="524"/>
      <c r="H33" s="524"/>
      <c r="I33" s="524"/>
      <c r="J33" s="524"/>
      <c r="K33" s="524"/>
      <c r="L33" s="524"/>
      <c r="M33" s="524"/>
    </row>
    <row r="34" spans="1:13" x14ac:dyDescent="0.3">
      <c r="A34" s="14"/>
      <c r="B34" s="46"/>
      <c r="C34" s="577"/>
      <c r="D34" s="577"/>
      <c r="E34" s="577"/>
      <c r="F34" s="577"/>
      <c r="G34" s="577"/>
      <c r="H34" s="577"/>
      <c r="I34" s="577"/>
      <c r="J34" s="577"/>
      <c r="K34" s="577"/>
      <c r="L34" s="577"/>
      <c r="M34" s="577"/>
    </row>
    <row r="35" spans="1:13" x14ac:dyDescent="0.3">
      <c r="A35" s="14"/>
      <c r="B35" s="14"/>
      <c r="C35" s="42"/>
      <c r="D35" s="42"/>
      <c r="E35" s="42"/>
      <c r="F35" s="42"/>
      <c r="G35" s="42"/>
      <c r="H35" s="42"/>
      <c r="I35" s="42"/>
      <c r="J35" s="42"/>
      <c r="K35" s="42"/>
      <c r="L35" s="42"/>
      <c r="M35" s="42"/>
    </row>
    <row r="36" spans="1:13" x14ac:dyDescent="0.3">
      <c r="A36" s="14"/>
      <c r="B36" s="14"/>
      <c r="C36" s="42"/>
      <c r="D36" s="42"/>
      <c r="E36" s="42"/>
      <c r="F36" s="42"/>
      <c r="G36" s="42"/>
      <c r="H36" s="42"/>
      <c r="I36" s="42"/>
      <c r="J36" s="42"/>
      <c r="K36" s="42"/>
      <c r="L36" s="42"/>
      <c r="M36" s="42"/>
    </row>
    <row r="37" spans="1:13" x14ac:dyDescent="0.3">
      <c r="A37" s="14"/>
      <c r="B37" s="14"/>
      <c r="C37" s="42"/>
      <c r="D37" s="42"/>
      <c r="E37" s="42"/>
      <c r="F37" s="42"/>
      <c r="G37" s="42"/>
      <c r="H37" s="42"/>
      <c r="I37" s="42"/>
      <c r="J37" s="42"/>
      <c r="K37" s="42"/>
      <c r="L37" s="42"/>
      <c r="M37" s="42"/>
    </row>
    <row r="38" spans="1:13" x14ac:dyDescent="0.3">
      <c r="A38" s="14"/>
      <c r="B38" s="14"/>
      <c r="C38" s="42"/>
      <c r="D38" s="42"/>
      <c r="E38" s="42"/>
      <c r="F38" s="42"/>
      <c r="G38" s="42"/>
      <c r="H38" s="42"/>
      <c r="I38" s="42"/>
      <c r="J38" s="42"/>
      <c r="K38" s="42"/>
      <c r="L38" s="42"/>
      <c r="M38" s="42"/>
    </row>
    <row r="39" spans="1:13" x14ac:dyDescent="0.3">
      <c r="A39" s="14"/>
      <c r="B39" s="14"/>
      <c r="C39" s="42"/>
      <c r="D39" s="42"/>
      <c r="E39" s="42"/>
      <c r="F39" s="42"/>
      <c r="G39" s="42"/>
      <c r="H39" s="42"/>
      <c r="I39" s="42"/>
      <c r="J39" s="42"/>
      <c r="K39" s="42"/>
      <c r="L39" s="42"/>
      <c r="M39" s="42"/>
    </row>
    <row r="40" spans="1:13" x14ac:dyDescent="0.3">
      <c r="A40" s="14"/>
      <c r="B40" s="14"/>
      <c r="C40" s="42"/>
      <c r="D40" s="42"/>
      <c r="E40" s="42"/>
      <c r="F40" s="42"/>
      <c r="G40" s="42"/>
      <c r="H40" s="42"/>
      <c r="I40" s="42"/>
      <c r="J40" s="42"/>
      <c r="K40" s="42"/>
      <c r="L40" s="42"/>
      <c r="M40" s="42"/>
    </row>
    <row r="41" spans="1:13" x14ac:dyDescent="0.3">
      <c r="A41" s="14"/>
      <c r="B41" s="14"/>
      <c r="C41" s="42"/>
      <c r="D41" s="42"/>
      <c r="E41" s="42"/>
      <c r="F41" s="42"/>
      <c r="G41" s="42"/>
      <c r="H41" s="42"/>
      <c r="I41" s="42"/>
      <c r="J41" s="42"/>
      <c r="K41" s="42"/>
      <c r="L41" s="42"/>
      <c r="M41" s="42"/>
    </row>
    <row r="42" spans="1:13" x14ac:dyDescent="0.3">
      <c r="A42" s="14"/>
      <c r="B42" s="14"/>
      <c r="C42" s="42"/>
      <c r="D42" s="42"/>
      <c r="E42" s="42"/>
      <c r="F42" s="42"/>
      <c r="G42" s="42"/>
      <c r="H42" s="42"/>
      <c r="I42" s="42"/>
      <c r="J42" s="42"/>
      <c r="K42" s="42"/>
      <c r="L42" s="42"/>
      <c r="M42" s="42"/>
    </row>
    <row r="43" spans="1:13" x14ac:dyDescent="0.3">
      <c r="A43" s="14"/>
      <c r="B43" s="14"/>
      <c r="C43" s="42"/>
      <c r="D43" s="42"/>
      <c r="E43" s="42"/>
      <c r="F43" s="42"/>
      <c r="G43" s="42"/>
      <c r="H43" s="42"/>
      <c r="I43" s="42"/>
      <c r="J43" s="42"/>
      <c r="K43" s="42"/>
      <c r="L43" s="42"/>
      <c r="M43" s="42"/>
    </row>
    <row r="44" spans="1:13" x14ac:dyDescent="0.3">
      <c r="A44" s="14"/>
      <c r="B44" s="14"/>
      <c r="C44" s="42"/>
      <c r="D44" s="42"/>
      <c r="E44" s="42"/>
      <c r="F44" s="42"/>
      <c r="G44" s="42"/>
      <c r="H44" s="42"/>
      <c r="I44" s="42"/>
      <c r="J44" s="42"/>
      <c r="K44" s="42"/>
      <c r="L44" s="42"/>
      <c r="M44" s="42"/>
    </row>
    <row r="45" spans="1:13" x14ac:dyDescent="0.3">
      <c r="A45" s="14"/>
      <c r="B45" s="14"/>
      <c r="C45" s="42"/>
      <c r="D45" s="42"/>
      <c r="E45" s="42"/>
      <c r="F45" s="42"/>
      <c r="G45" s="42"/>
      <c r="H45" s="42"/>
      <c r="I45" s="42"/>
      <c r="J45" s="42"/>
      <c r="K45" s="42"/>
      <c r="L45" s="42"/>
      <c r="M45" s="42"/>
    </row>
    <row r="46" spans="1:13" x14ac:dyDescent="0.3">
      <c r="A46" s="14"/>
      <c r="B46" s="14"/>
      <c r="C46" s="42"/>
      <c r="D46" s="42"/>
      <c r="E46" s="42"/>
      <c r="F46" s="42"/>
      <c r="G46" s="42"/>
      <c r="H46" s="42"/>
      <c r="I46" s="42"/>
      <c r="J46" s="42"/>
      <c r="K46" s="42"/>
      <c r="L46" s="42"/>
      <c r="M46" s="42"/>
    </row>
    <row r="47" spans="1:13" x14ac:dyDescent="0.3">
      <c r="A47" s="14"/>
      <c r="B47" s="14"/>
      <c r="C47" s="42"/>
      <c r="D47" s="42"/>
      <c r="E47" s="42"/>
      <c r="F47" s="42"/>
      <c r="G47" s="42"/>
      <c r="H47" s="42"/>
      <c r="I47" s="42"/>
      <c r="J47" s="42"/>
      <c r="K47" s="42"/>
      <c r="L47" s="42"/>
      <c r="M47" s="42"/>
    </row>
    <row r="48" spans="1:13" x14ac:dyDescent="0.3">
      <c r="A48" s="14"/>
      <c r="B48" s="14"/>
      <c r="C48" s="42"/>
      <c r="D48" s="42"/>
      <c r="E48" s="42"/>
      <c r="F48" s="42"/>
      <c r="G48" s="42"/>
      <c r="H48" s="42"/>
      <c r="I48" s="42"/>
      <c r="J48" s="42"/>
      <c r="K48" s="42"/>
      <c r="L48" s="42"/>
      <c r="M48" s="42"/>
    </row>
    <row r="49" spans="1:13" x14ac:dyDescent="0.3">
      <c r="A49" s="14"/>
      <c r="B49" s="14"/>
      <c r="C49" s="42"/>
      <c r="D49" s="42"/>
      <c r="E49" s="42"/>
      <c r="F49" s="42"/>
      <c r="G49" s="42"/>
      <c r="H49" s="42"/>
      <c r="I49" s="42"/>
      <c r="J49" s="42"/>
      <c r="K49" s="42"/>
      <c r="L49" s="42"/>
      <c r="M49" s="42"/>
    </row>
    <row r="50" spans="1:13" x14ac:dyDescent="0.3">
      <c r="A50" s="14"/>
      <c r="B50" s="14"/>
      <c r="C50" s="42"/>
      <c r="D50" s="42"/>
      <c r="E50" s="42"/>
      <c r="F50" s="42"/>
      <c r="G50" s="42"/>
      <c r="H50" s="42"/>
      <c r="I50" s="42"/>
      <c r="J50" s="42"/>
      <c r="K50" s="42"/>
      <c r="L50" s="42"/>
      <c r="M50" s="42"/>
    </row>
    <row r="51" spans="1:13" x14ac:dyDescent="0.3">
      <c r="A51" s="14"/>
      <c r="B51" s="14"/>
      <c r="C51" s="42"/>
      <c r="D51" s="42"/>
      <c r="E51" s="42"/>
      <c r="F51" s="42"/>
      <c r="G51" s="42"/>
      <c r="H51" s="42"/>
      <c r="I51" s="42"/>
      <c r="J51" s="42"/>
      <c r="K51" s="42"/>
      <c r="L51" s="42"/>
      <c r="M51" s="42"/>
    </row>
    <row r="52" spans="1:13" x14ac:dyDescent="0.3">
      <c r="A52" s="14"/>
      <c r="B52" s="14"/>
      <c r="C52" s="42"/>
      <c r="D52" s="42"/>
      <c r="E52" s="42"/>
      <c r="F52" s="42"/>
      <c r="G52" s="42"/>
      <c r="H52" s="42"/>
      <c r="I52" s="42"/>
      <c r="J52" s="42"/>
      <c r="K52" s="42"/>
      <c r="L52" s="42"/>
      <c r="M52" s="42"/>
    </row>
    <row r="53" spans="1:13" x14ac:dyDescent="0.3">
      <c r="A53" s="14"/>
      <c r="B53" s="14"/>
      <c r="C53" s="42"/>
      <c r="D53" s="42"/>
      <c r="E53" s="42"/>
      <c r="F53" s="42"/>
      <c r="G53" s="42"/>
      <c r="H53" s="42"/>
      <c r="I53" s="42"/>
      <c r="J53" s="42"/>
      <c r="K53" s="42"/>
      <c r="L53" s="42"/>
      <c r="M53" s="42"/>
    </row>
    <row r="54" spans="1:13" x14ac:dyDescent="0.3">
      <c r="A54" s="14"/>
      <c r="B54" s="14"/>
      <c r="C54" s="42"/>
      <c r="D54" s="42"/>
      <c r="E54" s="42"/>
      <c r="F54" s="42"/>
      <c r="G54" s="42"/>
      <c r="H54" s="42"/>
      <c r="I54" s="42"/>
      <c r="J54" s="42"/>
      <c r="K54" s="42"/>
      <c r="L54" s="42"/>
      <c r="M54" s="42"/>
    </row>
    <row r="55" spans="1:13" x14ac:dyDescent="0.3">
      <c r="A55" s="14"/>
      <c r="B55" s="14"/>
      <c r="C55" s="42"/>
      <c r="D55" s="42"/>
      <c r="E55" s="42"/>
      <c r="F55" s="42"/>
      <c r="G55" s="42"/>
      <c r="H55" s="42"/>
      <c r="I55" s="42"/>
      <c r="J55" s="42"/>
      <c r="K55" s="42"/>
      <c r="L55" s="42"/>
      <c r="M55" s="42"/>
    </row>
    <row r="56" spans="1:13" x14ac:dyDescent="0.3">
      <c r="A56" s="14"/>
      <c r="B56" s="14"/>
      <c r="C56" s="42"/>
      <c r="D56" s="42"/>
      <c r="E56" s="42"/>
      <c r="F56" s="42"/>
      <c r="G56" s="42"/>
      <c r="H56" s="42"/>
      <c r="I56" s="42"/>
      <c r="J56" s="42"/>
      <c r="K56" s="42"/>
      <c r="L56" s="42"/>
      <c r="M56" s="42"/>
    </row>
    <row r="57" spans="1:13" x14ac:dyDescent="0.3">
      <c r="A57" s="14"/>
      <c r="B57" s="14"/>
      <c r="C57" s="42"/>
      <c r="D57" s="42"/>
      <c r="E57" s="42"/>
      <c r="F57" s="42"/>
      <c r="G57" s="42"/>
      <c r="H57" s="42"/>
      <c r="I57" s="42"/>
      <c r="J57" s="42"/>
      <c r="K57" s="42"/>
      <c r="L57" s="42"/>
      <c r="M57" s="42"/>
    </row>
    <row r="58" spans="1:13" x14ac:dyDescent="0.3">
      <c r="A58" s="14"/>
      <c r="B58" s="14"/>
      <c r="C58" s="42"/>
      <c r="D58" s="42"/>
      <c r="E58" s="42"/>
      <c r="F58" s="42"/>
      <c r="G58" s="42"/>
      <c r="H58" s="42"/>
      <c r="I58" s="42"/>
      <c r="J58" s="42"/>
      <c r="K58" s="42"/>
      <c r="L58" s="42"/>
      <c r="M58" s="42"/>
    </row>
    <row r="59" spans="1:13" x14ac:dyDescent="0.3">
      <c r="A59" s="14"/>
      <c r="B59" s="14"/>
      <c r="C59" s="42"/>
      <c r="D59" s="42"/>
      <c r="E59" s="42"/>
      <c r="F59" s="42"/>
      <c r="G59" s="42"/>
      <c r="H59" s="42"/>
      <c r="I59" s="42"/>
      <c r="J59" s="42"/>
      <c r="K59" s="42"/>
      <c r="L59" s="42"/>
      <c r="M59" s="42"/>
    </row>
    <row r="60" spans="1:13" x14ac:dyDescent="0.3">
      <c r="A60" s="14"/>
      <c r="B60" s="14"/>
      <c r="C60" s="42"/>
      <c r="D60" s="42"/>
      <c r="E60" s="42"/>
      <c r="F60" s="42"/>
      <c r="G60" s="42"/>
      <c r="H60" s="42"/>
      <c r="I60" s="42"/>
      <c r="J60" s="42"/>
      <c r="K60" s="42"/>
      <c r="L60" s="42"/>
      <c r="M60" s="42"/>
    </row>
    <row r="61" spans="1:13" x14ac:dyDescent="0.3">
      <c r="A61" s="14"/>
      <c r="B61" s="14"/>
      <c r="C61" s="42"/>
      <c r="D61" s="42"/>
      <c r="E61" s="42"/>
      <c r="F61" s="42"/>
      <c r="G61" s="42"/>
      <c r="H61" s="42"/>
      <c r="I61" s="42"/>
      <c r="J61" s="42"/>
      <c r="K61" s="42"/>
      <c r="L61" s="42"/>
      <c r="M61" s="42"/>
    </row>
    <row r="62" spans="1:13" x14ac:dyDescent="0.3">
      <c r="A62" s="14"/>
      <c r="B62" s="14"/>
      <c r="C62" s="42"/>
      <c r="D62" s="42"/>
      <c r="E62" s="42"/>
      <c r="F62" s="42"/>
      <c r="G62" s="42"/>
      <c r="H62" s="42"/>
      <c r="I62" s="42"/>
      <c r="J62" s="42"/>
      <c r="K62" s="42"/>
      <c r="L62" s="42"/>
      <c r="M62" s="42"/>
    </row>
    <row r="63" spans="1:13" x14ac:dyDescent="0.3">
      <c r="A63" s="14"/>
      <c r="B63" s="14"/>
      <c r="C63" s="42"/>
      <c r="D63" s="42"/>
      <c r="E63" s="42"/>
      <c r="F63" s="42"/>
      <c r="G63" s="42"/>
      <c r="H63" s="42"/>
      <c r="I63" s="42"/>
      <c r="J63" s="42"/>
      <c r="K63" s="42"/>
      <c r="L63" s="42"/>
      <c r="M63" s="42"/>
    </row>
    <row r="64" spans="1:13" x14ac:dyDescent="0.3">
      <c r="A64" s="14"/>
      <c r="B64" s="14"/>
      <c r="C64" s="42"/>
      <c r="D64" s="42"/>
      <c r="E64" s="42"/>
      <c r="F64" s="42"/>
      <c r="G64" s="42"/>
      <c r="H64" s="42"/>
      <c r="I64" s="42"/>
      <c r="J64" s="42"/>
      <c r="K64" s="42"/>
      <c r="L64" s="42"/>
      <c r="M64" s="42"/>
    </row>
    <row r="65" spans="1:13" x14ac:dyDescent="0.3">
      <c r="A65" s="14"/>
      <c r="B65" s="14"/>
      <c r="C65" s="42"/>
      <c r="D65" s="42"/>
      <c r="E65" s="42"/>
      <c r="F65" s="42"/>
      <c r="G65" s="42"/>
      <c r="H65" s="42"/>
      <c r="I65" s="42"/>
      <c r="J65" s="42"/>
      <c r="K65" s="42"/>
      <c r="L65" s="42"/>
      <c r="M65" s="42"/>
    </row>
    <row r="66" spans="1:13" x14ac:dyDescent="0.3">
      <c r="A66" s="14"/>
      <c r="B66" s="14"/>
      <c r="C66" s="42"/>
      <c r="D66" s="42"/>
      <c r="E66" s="42"/>
      <c r="F66" s="42"/>
      <c r="G66" s="42"/>
      <c r="H66" s="42"/>
      <c r="I66" s="42"/>
      <c r="J66" s="42"/>
      <c r="K66" s="42"/>
      <c r="L66" s="42"/>
      <c r="M66" s="42"/>
    </row>
    <row r="67" spans="1:13" x14ac:dyDescent="0.3">
      <c r="A67" s="14"/>
      <c r="B67" s="14"/>
      <c r="C67" s="42"/>
      <c r="D67" s="42"/>
      <c r="E67" s="42"/>
      <c r="F67" s="42"/>
      <c r="G67" s="42"/>
      <c r="H67" s="42"/>
      <c r="I67" s="42"/>
      <c r="J67" s="42"/>
      <c r="K67" s="42"/>
      <c r="L67" s="42"/>
      <c r="M67" s="42"/>
    </row>
    <row r="68" spans="1:13" x14ac:dyDescent="0.3">
      <c r="A68" s="14"/>
      <c r="B68" s="14"/>
      <c r="C68" s="42"/>
      <c r="D68" s="42"/>
      <c r="E68" s="42"/>
      <c r="F68" s="42"/>
      <c r="G68" s="42"/>
      <c r="H68" s="42"/>
      <c r="I68" s="42"/>
      <c r="J68" s="42"/>
      <c r="K68" s="42"/>
      <c r="L68" s="42"/>
      <c r="M68" s="42"/>
    </row>
    <row r="69" spans="1:13" x14ac:dyDescent="0.3">
      <c r="A69" s="14"/>
      <c r="B69" s="14"/>
      <c r="C69" s="42"/>
      <c r="D69" s="42"/>
      <c r="E69" s="42"/>
      <c r="F69" s="42"/>
      <c r="G69" s="42"/>
      <c r="H69" s="42"/>
      <c r="I69" s="42"/>
      <c r="J69" s="42"/>
      <c r="K69" s="42"/>
      <c r="L69" s="42"/>
      <c r="M69" s="42"/>
    </row>
    <row r="70" spans="1:13" x14ac:dyDescent="0.3">
      <c r="A70" s="14"/>
      <c r="B70" s="14"/>
      <c r="C70" s="42"/>
      <c r="D70" s="42"/>
      <c r="E70" s="42"/>
      <c r="F70" s="42"/>
      <c r="G70" s="42"/>
      <c r="H70" s="42"/>
      <c r="I70" s="42"/>
      <c r="J70" s="42"/>
      <c r="K70" s="42"/>
      <c r="L70" s="42"/>
      <c r="M70" s="42"/>
    </row>
    <row r="71" spans="1:13" x14ac:dyDescent="0.3">
      <c r="A71" s="14"/>
      <c r="B71" s="14"/>
      <c r="C71" s="42"/>
      <c r="D71" s="42"/>
      <c r="E71" s="42"/>
      <c r="F71" s="42"/>
      <c r="G71" s="42"/>
      <c r="H71" s="42"/>
      <c r="I71" s="42"/>
      <c r="J71" s="42"/>
      <c r="K71" s="42"/>
      <c r="L71" s="42"/>
      <c r="M71" s="42"/>
    </row>
    <row r="72" spans="1:13" x14ac:dyDescent="0.3">
      <c r="A72" s="14"/>
      <c r="B72" s="14"/>
      <c r="C72" s="42"/>
      <c r="D72" s="42"/>
      <c r="E72" s="42"/>
      <c r="F72" s="42"/>
      <c r="G72" s="42"/>
      <c r="H72" s="42"/>
      <c r="I72" s="42"/>
      <c r="J72" s="42"/>
      <c r="K72" s="42"/>
      <c r="L72" s="42"/>
      <c r="M72" s="42"/>
    </row>
    <row r="73" spans="1:13" x14ac:dyDescent="0.3">
      <c r="A73" s="14"/>
      <c r="B73" s="14"/>
      <c r="C73" s="42"/>
      <c r="D73" s="42"/>
      <c r="E73" s="42"/>
      <c r="F73" s="42"/>
      <c r="G73" s="42"/>
      <c r="H73" s="42"/>
      <c r="I73" s="42"/>
      <c r="J73" s="42"/>
      <c r="K73" s="42"/>
      <c r="L73" s="42"/>
      <c r="M73" s="42"/>
    </row>
    <row r="74" spans="1:13" x14ac:dyDescent="0.3">
      <c r="A74" s="14"/>
      <c r="B74" s="14"/>
      <c r="C74" s="42"/>
      <c r="D74" s="42"/>
      <c r="E74" s="42"/>
      <c r="F74" s="42"/>
      <c r="G74" s="42"/>
      <c r="H74" s="42"/>
      <c r="I74" s="42"/>
      <c r="J74" s="42"/>
      <c r="K74" s="42"/>
      <c r="L74" s="42"/>
      <c r="M74" s="42"/>
    </row>
    <row r="75" spans="1:13" x14ac:dyDescent="0.3">
      <c r="A75" s="14"/>
      <c r="B75" s="14"/>
      <c r="C75" s="42"/>
      <c r="D75" s="42"/>
      <c r="E75" s="42"/>
      <c r="F75" s="42"/>
      <c r="G75" s="42"/>
      <c r="H75" s="42"/>
      <c r="I75" s="42"/>
      <c r="J75" s="42"/>
      <c r="K75" s="42"/>
      <c r="L75" s="42"/>
      <c r="M75" s="42"/>
    </row>
    <row r="76" spans="1:13" x14ac:dyDescent="0.3">
      <c r="A76" s="14"/>
      <c r="B76" s="14"/>
      <c r="C76" s="42"/>
      <c r="D76" s="42"/>
      <c r="E76" s="42"/>
      <c r="F76" s="42"/>
      <c r="G76" s="42"/>
      <c r="H76" s="42"/>
      <c r="I76" s="42"/>
      <c r="J76" s="42"/>
      <c r="K76" s="42"/>
      <c r="L76" s="42"/>
      <c r="M76" s="42"/>
    </row>
    <row r="77" spans="1:13" x14ac:dyDescent="0.3">
      <c r="A77" s="14"/>
      <c r="B77" s="14"/>
      <c r="C77" s="42"/>
      <c r="D77" s="42"/>
      <c r="E77" s="42"/>
      <c r="F77" s="42"/>
      <c r="G77" s="42"/>
      <c r="H77" s="42"/>
      <c r="I77" s="42"/>
      <c r="J77" s="42"/>
      <c r="K77" s="42"/>
      <c r="L77" s="42"/>
      <c r="M77" s="42"/>
    </row>
    <row r="78" spans="1:13" x14ac:dyDescent="0.3">
      <c r="A78" s="14"/>
      <c r="B78" s="14"/>
      <c r="C78" s="42"/>
      <c r="D78" s="42"/>
      <c r="E78" s="42"/>
      <c r="F78" s="42"/>
      <c r="G78" s="42"/>
      <c r="H78" s="42"/>
      <c r="I78" s="42"/>
      <c r="J78" s="42"/>
      <c r="K78" s="42"/>
      <c r="L78" s="42"/>
      <c r="M78" s="42"/>
    </row>
    <row r="79" spans="1:13" x14ac:dyDescent="0.3">
      <c r="A79" s="14"/>
      <c r="B79" s="14"/>
      <c r="C79" s="42"/>
      <c r="D79" s="42"/>
      <c r="E79" s="42"/>
      <c r="F79" s="42"/>
      <c r="G79" s="42"/>
      <c r="H79" s="42"/>
      <c r="I79" s="42"/>
      <c r="J79" s="42"/>
      <c r="K79" s="42"/>
      <c r="L79" s="42"/>
      <c r="M79" s="42"/>
    </row>
    <row r="80" spans="1:13" x14ac:dyDescent="0.3">
      <c r="A80" s="14"/>
      <c r="B80" s="14"/>
      <c r="C80" s="42"/>
      <c r="D80" s="42"/>
      <c r="E80" s="42"/>
      <c r="F80" s="42"/>
      <c r="G80" s="42"/>
      <c r="H80" s="42"/>
      <c r="I80" s="42"/>
      <c r="J80" s="42"/>
      <c r="K80" s="42"/>
      <c r="L80" s="42"/>
      <c r="M80" s="42"/>
    </row>
    <row r="81" spans="1:13" x14ac:dyDescent="0.3">
      <c r="A81" s="14"/>
      <c r="B81" s="14"/>
      <c r="C81" s="42"/>
      <c r="D81" s="42"/>
      <c r="E81" s="42"/>
      <c r="F81" s="42"/>
      <c r="G81" s="42"/>
      <c r="H81" s="42"/>
      <c r="I81" s="42"/>
      <c r="J81" s="42"/>
      <c r="K81" s="42"/>
      <c r="L81" s="42"/>
      <c r="M81" s="42"/>
    </row>
    <row r="82" spans="1:13" x14ac:dyDescent="0.3">
      <c r="A82" s="14"/>
      <c r="B82" s="14"/>
      <c r="C82" s="42"/>
      <c r="D82" s="42"/>
      <c r="E82" s="42"/>
      <c r="F82" s="42"/>
      <c r="G82" s="42"/>
      <c r="H82" s="42"/>
      <c r="I82" s="42"/>
      <c r="J82" s="42"/>
      <c r="K82" s="42"/>
      <c r="L82" s="42"/>
      <c r="M82" s="42"/>
    </row>
    <row r="83" spans="1:13" x14ac:dyDescent="0.3">
      <c r="A83" s="14"/>
      <c r="B83" s="14"/>
      <c r="C83" s="42"/>
      <c r="D83" s="42"/>
      <c r="E83" s="42"/>
      <c r="F83" s="42"/>
      <c r="G83" s="42"/>
      <c r="H83" s="42"/>
      <c r="I83" s="42"/>
      <c r="J83" s="42"/>
      <c r="K83" s="42"/>
      <c r="L83" s="42"/>
      <c r="M83" s="42"/>
    </row>
    <row r="84" spans="1:13" x14ac:dyDescent="0.3">
      <c r="A84" s="14"/>
      <c r="B84" s="14"/>
      <c r="C84" s="42"/>
      <c r="D84" s="42"/>
      <c r="E84" s="42"/>
      <c r="F84" s="42"/>
      <c r="G84" s="42"/>
      <c r="H84" s="42"/>
      <c r="I84" s="42"/>
      <c r="J84" s="42"/>
      <c r="K84" s="42"/>
      <c r="L84" s="42"/>
      <c r="M84" s="42"/>
    </row>
    <row r="85" spans="1:13" x14ac:dyDescent="0.3">
      <c r="A85" s="14"/>
      <c r="B85" s="14"/>
      <c r="C85" s="42"/>
      <c r="D85" s="42"/>
      <c r="E85" s="42"/>
      <c r="F85" s="42"/>
      <c r="G85" s="42"/>
      <c r="H85" s="42"/>
      <c r="I85" s="42"/>
      <c r="J85" s="42"/>
      <c r="K85" s="42"/>
      <c r="L85" s="42"/>
      <c r="M85" s="42"/>
    </row>
    <row r="86" spans="1:13" x14ac:dyDescent="0.3">
      <c r="A86" s="14"/>
      <c r="B86" s="14"/>
      <c r="C86" s="42"/>
      <c r="D86" s="42"/>
      <c r="E86" s="42"/>
      <c r="F86" s="42"/>
      <c r="G86" s="42"/>
      <c r="H86" s="42"/>
      <c r="I86" s="42"/>
      <c r="J86" s="42"/>
      <c r="K86" s="42"/>
      <c r="L86" s="42"/>
      <c r="M86" s="42"/>
    </row>
    <row r="87" spans="1:13" x14ac:dyDescent="0.3">
      <c r="A87" s="14"/>
      <c r="B87" s="14"/>
      <c r="C87" s="42"/>
      <c r="D87" s="42"/>
      <c r="E87" s="42"/>
      <c r="F87" s="42"/>
      <c r="G87" s="42"/>
      <c r="H87" s="42"/>
      <c r="I87" s="42"/>
      <c r="J87" s="42"/>
      <c r="K87" s="42"/>
      <c r="L87" s="42"/>
      <c r="M87" s="42"/>
    </row>
    <row r="88" spans="1:13" x14ac:dyDescent="0.3">
      <c r="A88" s="14"/>
      <c r="B88" s="14"/>
      <c r="C88" s="42"/>
      <c r="D88" s="42"/>
      <c r="E88" s="42"/>
      <c r="F88" s="42"/>
      <c r="G88" s="42"/>
      <c r="H88" s="42"/>
      <c r="I88" s="42"/>
      <c r="J88" s="42"/>
      <c r="K88" s="42"/>
      <c r="L88" s="42"/>
      <c r="M88" s="42"/>
    </row>
    <row r="89" spans="1:13" x14ac:dyDescent="0.3">
      <c r="A89" s="14"/>
      <c r="B89" s="14"/>
      <c r="C89" s="42"/>
      <c r="D89" s="42"/>
      <c r="E89" s="42"/>
      <c r="F89" s="42"/>
      <c r="G89" s="42"/>
      <c r="H89" s="42"/>
      <c r="I89" s="42"/>
      <c r="J89" s="42"/>
      <c r="K89" s="42"/>
      <c r="L89" s="42"/>
      <c r="M89" s="42"/>
    </row>
    <row r="90" spans="1:13" x14ac:dyDescent="0.3">
      <c r="A90" s="14"/>
      <c r="B90" s="14"/>
      <c r="C90" s="42"/>
      <c r="D90" s="42"/>
      <c r="E90" s="42"/>
      <c r="F90" s="42"/>
      <c r="G90" s="42"/>
      <c r="H90" s="42"/>
      <c r="I90" s="42"/>
      <c r="J90" s="42"/>
      <c r="K90" s="42"/>
      <c r="L90" s="42"/>
      <c r="M90" s="42"/>
    </row>
    <row r="91" spans="1:13" x14ac:dyDescent="0.3">
      <c r="A91" s="14"/>
      <c r="B91" s="14"/>
      <c r="C91" s="42"/>
      <c r="D91" s="42"/>
      <c r="E91" s="42"/>
      <c r="F91" s="42"/>
      <c r="G91" s="42"/>
      <c r="H91" s="42"/>
      <c r="I91" s="42"/>
      <c r="J91" s="42"/>
      <c r="K91" s="42"/>
      <c r="L91" s="42"/>
      <c r="M91" s="42"/>
    </row>
    <row r="92" spans="1:13" x14ac:dyDescent="0.3">
      <c r="A92" s="14"/>
      <c r="B92" s="14"/>
      <c r="C92" s="42"/>
      <c r="D92" s="42"/>
      <c r="E92" s="42"/>
      <c r="F92" s="42"/>
      <c r="G92" s="42"/>
      <c r="H92" s="42"/>
      <c r="I92" s="42"/>
      <c r="J92" s="42"/>
      <c r="K92" s="42"/>
      <c r="L92" s="42"/>
      <c r="M92" s="42"/>
    </row>
    <row r="93" spans="1:13" x14ac:dyDescent="0.3">
      <c r="A93" s="14"/>
      <c r="B93" s="14"/>
      <c r="C93" s="42"/>
      <c r="D93" s="42"/>
      <c r="E93" s="42"/>
      <c r="F93" s="42"/>
      <c r="G93" s="42"/>
      <c r="H93" s="42"/>
      <c r="I93" s="42"/>
      <c r="J93" s="42"/>
      <c r="K93" s="42"/>
      <c r="L93" s="42"/>
      <c r="M93" s="42"/>
    </row>
    <row r="94" spans="1:13" x14ac:dyDescent="0.3">
      <c r="A94" s="14"/>
      <c r="B94" s="14"/>
      <c r="C94" s="42"/>
      <c r="D94" s="42"/>
      <c r="E94" s="42"/>
      <c r="F94" s="42"/>
      <c r="G94" s="42"/>
      <c r="H94" s="42"/>
      <c r="I94" s="42"/>
      <c r="J94" s="42"/>
      <c r="K94" s="42"/>
      <c r="L94" s="42"/>
      <c r="M94" s="42"/>
    </row>
    <row r="95" spans="1:13" x14ac:dyDescent="0.3">
      <c r="A95" s="14"/>
      <c r="B95" s="14"/>
      <c r="C95" s="42"/>
      <c r="D95" s="42"/>
      <c r="E95" s="42"/>
      <c r="F95" s="42"/>
      <c r="G95" s="42"/>
      <c r="H95" s="42"/>
      <c r="I95" s="42"/>
      <c r="J95" s="42"/>
      <c r="K95" s="42"/>
      <c r="L95" s="42"/>
      <c r="M95" s="42"/>
    </row>
    <row r="96" spans="1:13" x14ac:dyDescent="0.3">
      <c r="A96" s="14"/>
      <c r="B96" s="14"/>
      <c r="C96" s="42"/>
      <c r="D96" s="42"/>
      <c r="E96" s="42"/>
      <c r="F96" s="42"/>
      <c r="G96" s="42"/>
      <c r="H96" s="42"/>
      <c r="I96" s="42"/>
      <c r="J96" s="42"/>
      <c r="K96" s="42"/>
      <c r="L96" s="42"/>
      <c r="M96" s="42"/>
    </row>
    <row r="97" spans="1:13" x14ac:dyDescent="0.3">
      <c r="A97" s="14"/>
      <c r="B97" s="14"/>
      <c r="C97" s="42"/>
      <c r="D97" s="42"/>
      <c r="E97" s="42"/>
      <c r="F97" s="42"/>
      <c r="G97" s="42"/>
      <c r="H97" s="42"/>
      <c r="I97" s="42"/>
      <c r="J97" s="42"/>
      <c r="K97" s="42"/>
      <c r="L97" s="42"/>
      <c r="M97" s="42"/>
    </row>
    <row r="98" spans="1:13" x14ac:dyDescent="0.3">
      <c r="A98" s="14"/>
      <c r="B98" s="14"/>
      <c r="C98" s="42"/>
      <c r="D98" s="42"/>
      <c r="E98" s="42"/>
      <c r="F98" s="42"/>
      <c r="G98" s="42"/>
      <c r="H98" s="42"/>
      <c r="I98" s="42"/>
      <c r="J98" s="42"/>
      <c r="K98" s="42"/>
      <c r="L98" s="42"/>
      <c r="M98" s="42"/>
    </row>
    <row r="99" spans="1:13" x14ac:dyDescent="0.3">
      <c r="A99" s="14"/>
      <c r="B99" s="14"/>
      <c r="C99" s="42"/>
      <c r="D99" s="42"/>
      <c r="E99" s="42"/>
      <c r="F99" s="42"/>
      <c r="G99" s="42"/>
      <c r="H99" s="42"/>
      <c r="I99" s="42"/>
      <c r="J99" s="42"/>
      <c r="K99" s="42"/>
      <c r="L99" s="42"/>
      <c r="M99" s="42"/>
    </row>
    <row r="100" spans="1:13" x14ac:dyDescent="0.3">
      <c r="A100" s="14"/>
      <c r="B100" s="14"/>
      <c r="C100" s="42"/>
      <c r="D100" s="42"/>
      <c r="E100" s="42"/>
      <c r="F100" s="42"/>
      <c r="G100" s="42"/>
      <c r="H100" s="42"/>
      <c r="I100" s="42"/>
      <c r="J100" s="42"/>
      <c r="K100" s="42"/>
      <c r="L100" s="42"/>
      <c r="M100" s="42"/>
    </row>
    <row r="101" spans="1:13" x14ac:dyDescent="0.3">
      <c r="A101" s="14"/>
      <c r="B101" s="14"/>
      <c r="C101" s="42"/>
      <c r="D101" s="42"/>
      <c r="E101" s="42"/>
      <c r="F101" s="42"/>
      <c r="G101" s="42"/>
      <c r="H101" s="42"/>
      <c r="I101" s="42"/>
      <c r="J101" s="42"/>
      <c r="K101" s="42"/>
      <c r="L101" s="42"/>
      <c r="M101" s="42"/>
    </row>
    <row r="102" spans="1:13" x14ac:dyDescent="0.3">
      <c r="A102" s="14"/>
      <c r="B102" s="14"/>
      <c r="C102" s="42"/>
      <c r="D102" s="42"/>
      <c r="E102" s="42"/>
      <c r="F102" s="42"/>
      <c r="G102" s="42"/>
      <c r="H102" s="42"/>
      <c r="I102" s="42"/>
      <c r="J102" s="42"/>
      <c r="K102" s="42"/>
      <c r="L102" s="42"/>
      <c r="M102" s="42"/>
    </row>
    <row r="103" spans="1:13" x14ac:dyDescent="0.3">
      <c r="A103" s="14"/>
      <c r="B103" s="14"/>
      <c r="C103" s="42"/>
      <c r="D103" s="42"/>
      <c r="E103" s="42"/>
      <c r="F103" s="42"/>
      <c r="G103" s="42"/>
      <c r="H103" s="42"/>
      <c r="I103" s="42"/>
      <c r="J103" s="42"/>
      <c r="K103" s="42"/>
      <c r="L103" s="42"/>
      <c r="M103" s="42"/>
    </row>
    <row r="104" spans="1:13" x14ac:dyDescent="0.3">
      <c r="A104" s="14"/>
      <c r="B104" s="14"/>
      <c r="C104" s="42"/>
      <c r="D104" s="42"/>
      <c r="E104" s="42"/>
      <c r="F104" s="42"/>
      <c r="G104" s="42"/>
      <c r="H104" s="42"/>
      <c r="I104" s="42"/>
      <c r="J104" s="42"/>
      <c r="K104" s="42"/>
      <c r="L104" s="42"/>
      <c r="M104" s="42"/>
    </row>
    <row r="105" spans="1:13" x14ac:dyDescent="0.3">
      <c r="A105" s="14"/>
      <c r="B105" s="14"/>
      <c r="C105" s="42"/>
      <c r="D105" s="42"/>
      <c r="E105" s="42"/>
      <c r="F105" s="42"/>
      <c r="G105" s="42"/>
      <c r="H105" s="42"/>
      <c r="I105" s="42"/>
      <c r="J105" s="42"/>
      <c r="K105" s="42"/>
      <c r="L105" s="42"/>
      <c r="M105" s="42"/>
    </row>
    <row r="106" spans="1:13" x14ac:dyDescent="0.3">
      <c r="A106" s="14"/>
      <c r="B106" s="14"/>
      <c r="C106" s="42"/>
      <c r="D106" s="42"/>
      <c r="E106" s="42"/>
      <c r="F106" s="42"/>
      <c r="G106" s="42"/>
      <c r="H106" s="42"/>
      <c r="I106" s="42"/>
      <c r="J106" s="42"/>
      <c r="K106" s="42"/>
      <c r="L106" s="42"/>
      <c r="M106" s="42"/>
    </row>
    <row r="107" spans="1:13" x14ac:dyDescent="0.3">
      <c r="A107" s="14"/>
      <c r="B107" s="14"/>
      <c r="C107" s="42"/>
      <c r="D107" s="42"/>
      <c r="E107" s="42"/>
      <c r="F107" s="42"/>
      <c r="G107" s="42"/>
      <c r="H107" s="42"/>
      <c r="I107" s="42"/>
      <c r="J107" s="42"/>
      <c r="K107" s="42"/>
      <c r="L107" s="42"/>
      <c r="M107" s="42"/>
    </row>
    <row r="108" spans="1:13" x14ac:dyDescent="0.3">
      <c r="A108" s="14"/>
      <c r="B108" s="14"/>
      <c r="C108" s="42"/>
      <c r="D108" s="42"/>
      <c r="E108" s="42"/>
      <c r="F108" s="42"/>
      <c r="G108" s="42"/>
      <c r="H108" s="42"/>
      <c r="I108" s="42"/>
      <c r="J108" s="42"/>
      <c r="K108" s="42"/>
      <c r="L108" s="42"/>
      <c r="M108" s="42"/>
    </row>
    <row r="109" spans="1:13" x14ac:dyDescent="0.3">
      <c r="A109" s="14"/>
      <c r="B109" s="14"/>
      <c r="C109" s="42"/>
      <c r="D109" s="42"/>
      <c r="E109" s="42"/>
      <c r="F109" s="42"/>
      <c r="G109" s="42"/>
      <c r="H109" s="42"/>
      <c r="I109" s="42"/>
      <c r="J109" s="42"/>
      <c r="K109" s="42"/>
      <c r="L109" s="42"/>
      <c r="M109" s="42"/>
    </row>
    <row r="110" spans="1:13" x14ac:dyDescent="0.3">
      <c r="A110" s="14"/>
      <c r="B110" s="14"/>
      <c r="C110" s="42"/>
      <c r="D110" s="42"/>
      <c r="E110" s="42"/>
      <c r="F110" s="42"/>
      <c r="G110" s="42"/>
      <c r="H110" s="42"/>
      <c r="I110" s="42"/>
      <c r="J110" s="42"/>
      <c r="K110" s="42"/>
      <c r="L110" s="42"/>
      <c r="M110" s="42"/>
    </row>
    <row r="111" spans="1:13" x14ac:dyDescent="0.3">
      <c r="A111" s="14"/>
      <c r="B111" s="14"/>
      <c r="C111" s="42"/>
      <c r="D111" s="42"/>
      <c r="E111" s="42"/>
      <c r="F111" s="42"/>
      <c r="G111" s="42"/>
      <c r="H111" s="42"/>
      <c r="I111" s="42"/>
      <c r="J111" s="42"/>
      <c r="K111" s="42"/>
      <c r="L111" s="42"/>
      <c r="M111" s="42"/>
    </row>
    <row r="112" spans="1:13" x14ac:dyDescent="0.3">
      <c r="A112" s="14"/>
      <c r="B112" s="14"/>
      <c r="C112" s="42"/>
      <c r="D112" s="42"/>
      <c r="E112" s="42"/>
      <c r="F112" s="42"/>
      <c r="G112" s="42"/>
      <c r="H112" s="42"/>
      <c r="I112" s="42"/>
      <c r="J112" s="42"/>
      <c r="K112" s="42"/>
      <c r="L112" s="42"/>
      <c r="M112" s="42"/>
    </row>
    <row r="113" spans="1:13" x14ac:dyDescent="0.3">
      <c r="A113" s="14"/>
      <c r="B113" s="14"/>
      <c r="C113" s="42"/>
      <c r="D113" s="42"/>
      <c r="E113" s="42"/>
      <c r="F113" s="42"/>
      <c r="G113" s="42"/>
      <c r="H113" s="42"/>
      <c r="I113" s="42"/>
      <c r="J113" s="42"/>
      <c r="K113" s="42"/>
      <c r="L113" s="42"/>
      <c r="M113" s="42"/>
    </row>
    <row r="114" spans="1:13" x14ac:dyDescent="0.3">
      <c r="A114" s="14"/>
      <c r="B114" s="14"/>
      <c r="C114" s="42"/>
      <c r="D114" s="42"/>
      <c r="E114" s="42"/>
      <c r="F114" s="42"/>
      <c r="G114" s="42"/>
      <c r="H114" s="42"/>
      <c r="I114" s="42"/>
      <c r="J114" s="42"/>
      <c r="K114" s="42"/>
      <c r="L114" s="42"/>
      <c r="M114" s="42"/>
    </row>
    <row r="115" spans="1:13" x14ac:dyDescent="0.3">
      <c r="A115" s="14"/>
      <c r="B115" s="14"/>
      <c r="C115" s="42"/>
      <c r="D115" s="42"/>
      <c r="E115" s="42"/>
      <c r="F115" s="42"/>
      <c r="G115" s="42"/>
      <c r="H115" s="42"/>
      <c r="I115" s="42"/>
      <c r="J115" s="42"/>
      <c r="K115" s="42"/>
      <c r="L115" s="42"/>
      <c r="M115" s="42"/>
    </row>
    <row r="116" spans="1:13" x14ac:dyDescent="0.3">
      <c r="A116" s="14"/>
      <c r="B116" s="14"/>
      <c r="C116" s="42"/>
      <c r="D116" s="42"/>
      <c r="E116" s="42"/>
      <c r="F116" s="42"/>
      <c r="G116" s="42"/>
      <c r="H116" s="42"/>
      <c r="I116" s="42"/>
      <c r="J116" s="42"/>
      <c r="K116" s="42"/>
      <c r="L116" s="42"/>
      <c r="M116" s="42"/>
    </row>
    <row r="117" spans="1:13" x14ac:dyDescent="0.3">
      <c r="A117" s="14"/>
      <c r="B117" s="14"/>
      <c r="C117" s="42"/>
      <c r="D117" s="42"/>
      <c r="E117" s="42"/>
      <c r="F117" s="42"/>
      <c r="G117" s="42"/>
      <c r="H117" s="42"/>
      <c r="I117" s="42"/>
      <c r="J117" s="42"/>
      <c r="K117" s="42"/>
      <c r="L117" s="42"/>
      <c r="M117" s="42"/>
    </row>
    <row r="118" spans="1:13" x14ac:dyDescent="0.3">
      <c r="A118" s="14"/>
      <c r="B118" s="14"/>
      <c r="C118" s="42"/>
      <c r="D118" s="42"/>
      <c r="E118" s="42"/>
      <c r="F118" s="42"/>
      <c r="G118" s="42"/>
      <c r="H118" s="42"/>
      <c r="I118" s="42"/>
      <c r="J118" s="42"/>
      <c r="K118" s="42"/>
      <c r="L118" s="42"/>
      <c r="M118" s="42"/>
    </row>
    <row r="119" spans="1:13" x14ac:dyDescent="0.3">
      <c r="A119" s="14"/>
      <c r="B119" s="14"/>
      <c r="C119" s="42"/>
      <c r="D119" s="42"/>
      <c r="E119" s="42"/>
      <c r="F119" s="42"/>
      <c r="G119" s="42"/>
      <c r="H119" s="42"/>
      <c r="I119" s="42"/>
      <c r="J119" s="42"/>
      <c r="K119" s="42"/>
      <c r="L119" s="42"/>
      <c r="M119" s="42"/>
    </row>
    <row r="120" spans="1:13" x14ac:dyDescent="0.3">
      <c r="A120" s="14"/>
      <c r="B120" s="14"/>
      <c r="C120" s="42"/>
      <c r="D120" s="42"/>
      <c r="E120" s="42"/>
      <c r="F120" s="42"/>
      <c r="G120" s="42"/>
      <c r="H120" s="42"/>
      <c r="I120" s="42"/>
      <c r="J120" s="42"/>
      <c r="K120" s="42"/>
      <c r="L120" s="42"/>
      <c r="M120" s="42"/>
    </row>
    <row r="121" spans="1:13" x14ac:dyDescent="0.3">
      <c r="A121" s="14"/>
      <c r="B121" s="14"/>
      <c r="C121" s="42"/>
      <c r="D121" s="42"/>
      <c r="E121" s="42"/>
      <c r="F121" s="42"/>
      <c r="G121" s="42"/>
      <c r="H121" s="42"/>
      <c r="I121" s="42"/>
      <c r="J121" s="42"/>
      <c r="K121" s="42"/>
      <c r="L121" s="42"/>
      <c r="M121" s="42"/>
    </row>
    <row r="122" spans="1:13" x14ac:dyDescent="0.3">
      <c r="A122" s="14"/>
      <c r="B122" s="14"/>
      <c r="C122" s="42"/>
      <c r="D122" s="42"/>
      <c r="E122" s="42"/>
      <c r="F122" s="42"/>
      <c r="G122" s="42"/>
      <c r="H122" s="42"/>
      <c r="I122" s="42"/>
      <c r="J122" s="42"/>
      <c r="K122" s="42"/>
      <c r="L122" s="42"/>
      <c r="M122" s="42"/>
    </row>
    <row r="123" spans="1:13" x14ac:dyDescent="0.3">
      <c r="A123" s="14"/>
      <c r="B123" s="14"/>
      <c r="C123" s="42"/>
      <c r="D123" s="42"/>
      <c r="E123" s="42"/>
      <c r="F123" s="42"/>
      <c r="G123" s="42"/>
      <c r="H123" s="42"/>
      <c r="I123" s="42"/>
      <c r="J123" s="42"/>
      <c r="K123" s="42"/>
      <c r="L123" s="42"/>
      <c r="M123" s="42"/>
    </row>
    <row r="124" spans="1:13" x14ac:dyDescent="0.3">
      <c r="A124" s="14"/>
      <c r="B124" s="14"/>
      <c r="C124" s="42"/>
      <c r="D124" s="42"/>
      <c r="E124" s="42"/>
      <c r="F124" s="42"/>
      <c r="G124" s="42"/>
      <c r="H124" s="42"/>
      <c r="I124" s="42"/>
      <c r="J124" s="42"/>
      <c r="K124" s="42"/>
      <c r="L124" s="42"/>
      <c r="M124" s="42"/>
    </row>
    <row r="125" spans="1:13" x14ac:dyDescent="0.3">
      <c r="A125" s="14"/>
      <c r="B125" s="14"/>
      <c r="C125" s="42"/>
      <c r="D125" s="42"/>
      <c r="E125" s="42"/>
      <c r="F125" s="42"/>
      <c r="G125" s="42"/>
      <c r="H125" s="42"/>
      <c r="I125" s="42"/>
      <c r="J125" s="42"/>
      <c r="K125" s="42"/>
      <c r="L125" s="42"/>
      <c r="M125" s="42"/>
    </row>
    <row r="126" spans="1:13" x14ac:dyDescent="0.3">
      <c r="A126" s="14"/>
      <c r="B126" s="14"/>
      <c r="C126" s="42"/>
      <c r="D126" s="42"/>
      <c r="E126" s="42"/>
      <c r="F126" s="42"/>
      <c r="G126" s="42"/>
      <c r="H126" s="42"/>
      <c r="I126" s="42"/>
      <c r="J126" s="42"/>
      <c r="K126" s="42"/>
      <c r="L126" s="42"/>
      <c r="M126" s="42"/>
    </row>
    <row r="127" spans="1:13" x14ac:dyDescent="0.3">
      <c r="A127" s="14"/>
      <c r="B127" s="14"/>
      <c r="C127" s="42"/>
      <c r="D127" s="42"/>
      <c r="E127" s="42"/>
      <c r="F127" s="42"/>
      <c r="G127" s="42"/>
      <c r="H127" s="42"/>
      <c r="I127" s="42"/>
      <c r="J127" s="42"/>
      <c r="K127" s="42"/>
      <c r="L127" s="42"/>
      <c r="M127" s="42"/>
    </row>
    <row r="128" spans="1:13" x14ac:dyDescent="0.3">
      <c r="A128" s="14"/>
      <c r="B128" s="14"/>
      <c r="C128" s="42"/>
      <c r="D128" s="42"/>
      <c r="E128" s="42"/>
      <c r="F128" s="42"/>
      <c r="G128" s="42"/>
      <c r="H128" s="42"/>
      <c r="I128" s="42"/>
      <c r="J128" s="42"/>
      <c r="K128" s="42"/>
      <c r="L128" s="42"/>
      <c r="M128" s="42"/>
    </row>
    <row r="129" spans="1:13" x14ac:dyDescent="0.3">
      <c r="A129" s="14"/>
      <c r="B129" s="14"/>
      <c r="C129" s="42"/>
      <c r="D129" s="42"/>
      <c r="E129" s="42"/>
      <c r="F129" s="42"/>
      <c r="G129" s="42"/>
      <c r="H129" s="42"/>
      <c r="I129" s="42"/>
      <c r="J129" s="42"/>
      <c r="K129" s="42"/>
      <c r="L129" s="42"/>
      <c r="M129" s="42"/>
    </row>
    <row r="130" spans="1:13" x14ac:dyDescent="0.3">
      <c r="A130" s="14"/>
      <c r="B130" s="14"/>
      <c r="C130" s="42"/>
      <c r="D130" s="42"/>
      <c r="E130" s="42"/>
      <c r="F130" s="42"/>
      <c r="G130" s="42"/>
      <c r="H130" s="42"/>
      <c r="I130" s="42"/>
      <c r="J130" s="42"/>
      <c r="K130" s="42"/>
      <c r="L130" s="42"/>
      <c r="M130" s="42"/>
    </row>
    <row r="131" spans="1:13" x14ac:dyDescent="0.3">
      <c r="A131" s="14"/>
      <c r="B131" s="14"/>
      <c r="C131" s="42"/>
      <c r="D131" s="42"/>
      <c r="E131" s="42"/>
      <c r="F131" s="42"/>
      <c r="G131" s="42"/>
      <c r="H131" s="42"/>
      <c r="I131" s="42"/>
      <c r="J131" s="42"/>
      <c r="K131" s="42"/>
      <c r="L131" s="42"/>
      <c r="M131" s="42"/>
    </row>
    <row r="132" spans="1:13" x14ac:dyDescent="0.3">
      <c r="A132" s="14"/>
      <c r="B132" s="14"/>
      <c r="C132" s="42"/>
      <c r="D132" s="42"/>
      <c r="E132" s="42"/>
      <c r="F132" s="42"/>
      <c r="G132" s="42"/>
      <c r="H132" s="42"/>
      <c r="I132" s="42"/>
      <c r="J132" s="42"/>
      <c r="K132" s="42"/>
      <c r="L132" s="42"/>
      <c r="M132" s="42"/>
    </row>
    <row r="133" spans="1:13" x14ac:dyDescent="0.3">
      <c r="A133" s="14"/>
      <c r="B133" s="14"/>
      <c r="C133" s="42"/>
      <c r="D133" s="42"/>
      <c r="E133" s="42"/>
      <c r="F133" s="42"/>
      <c r="G133" s="42"/>
      <c r="H133" s="42"/>
      <c r="I133" s="42"/>
      <c r="J133" s="42"/>
      <c r="K133" s="42"/>
      <c r="L133" s="42"/>
      <c r="M133" s="42"/>
    </row>
    <row r="134" spans="1:13" x14ac:dyDescent="0.3">
      <c r="A134" s="14"/>
      <c r="B134" s="14"/>
      <c r="C134" s="42"/>
      <c r="D134" s="42"/>
      <c r="E134" s="42"/>
      <c r="F134" s="42"/>
      <c r="G134" s="42"/>
      <c r="H134" s="42"/>
      <c r="I134" s="42"/>
      <c r="J134" s="42"/>
      <c r="K134" s="42"/>
      <c r="L134" s="42"/>
      <c r="M134" s="42"/>
    </row>
    <row r="135" spans="1:13" x14ac:dyDescent="0.3">
      <c r="A135" s="14"/>
      <c r="B135" s="14"/>
      <c r="C135" s="42"/>
      <c r="D135" s="42"/>
      <c r="E135" s="42"/>
      <c r="F135" s="42"/>
      <c r="G135" s="42"/>
      <c r="H135" s="42"/>
      <c r="I135" s="42"/>
      <c r="J135" s="42"/>
      <c r="K135" s="42"/>
      <c r="L135" s="42"/>
      <c r="M135" s="42"/>
    </row>
    <row r="136" spans="1:13" x14ac:dyDescent="0.3">
      <c r="A136" s="14"/>
      <c r="B136" s="14"/>
      <c r="C136" s="42"/>
      <c r="D136" s="42"/>
      <c r="E136" s="42"/>
      <c r="F136" s="42"/>
      <c r="G136" s="42"/>
      <c r="H136" s="42"/>
      <c r="I136" s="42"/>
      <c r="J136" s="42"/>
      <c r="K136" s="42"/>
      <c r="L136" s="42"/>
      <c r="M136" s="42"/>
    </row>
    <row r="137" spans="1:13" x14ac:dyDescent="0.3">
      <c r="A137" s="14"/>
      <c r="B137" s="14"/>
      <c r="C137" s="42"/>
      <c r="D137" s="42"/>
      <c r="E137" s="42"/>
      <c r="F137" s="42"/>
      <c r="G137" s="42"/>
      <c r="H137" s="42"/>
      <c r="I137" s="42"/>
      <c r="J137" s="42"/>
      <c r="K137" s="42"/>
      <c r="L137" s="42"/>
      <c r="M137" s="42"/>
    </row>
    <row r="138" spans="1:13" x14ac:dyDescent="0.3">
      <c r="A138" s="14"/>
      <c r="B138" s="14"/>
      <c r="C138" s="42"/>
      <c r="D138" s="42"/>
      <c r="E138" s="42"/>
      <c r="F138" s="42"/>
      <c r="G138" s="42"/>
      <c r="H138" s="42"/>
      <c r="I138" s="42"/>
      <c r="J138" s="42"/>
      <c r="K138" s="42"/>
      <c r="L138" s="42"/>
      <c r="M138" s="42"/>
    </row>
    <row r="139" spans="1:13" x14ac:dyDescent="0.3">
      <c r="A139" s="14"/>
      <c r="B139" s="14"/>
      <c r="C139" s="42"/>
      <c r="D139" s="42"/>
      <c r="E139" s="42"/>
      <c r="F139" s="42"/>
      <c r="G139" s="42"/>
      <c r="H139" s="42"/>
      <c r="I139" s="42"/>
      <c r="J139" s="42"/>
      <c r="K139" s="42"/>
      <c r="L139" s="42"/>
      <c r="M139" s="42"/>
    </row>
    <row r="140" spans="1:13" x14ac:dyDescent="0.3">
      <c r="A140" s="14"/>
      <c r="B140" s="14"/>
      <c r="C140" s="42"/>
      <c r="D140" s="42"/>
      <c r="E140" s="42"/>
      <c r="F140" s="42"/>
      <c r="G140" s="42"/>
      <c r="H140" s="42"/>
      <c r="I140" s="42"/>
      <c r="J140" s="42"/>
      <c r="K140" s="42"/>
      <c r="L140" s="42"/>
      <c r="M140" s="42"/>
    </row>
    <row r="141" spans="1:13" x14ac:dyDescent="0.3">
      <c r="A141" s="14"/>
      <c r="B141" s="14"/>
      <c r="C141" s="42"/>
      <c r="D141" s="42"/>
      <c r="E141" s="42"/>
      <c r="F141" s="42"/>
      <c r="G141" s="42"/>
      <c r="H141" s="42"/>
      <c r="I141" s="42"/>
      <c r="J141" s="42"/>
      <c r="K141" s="42"/>
      <c r="L141" s="42"/>
      <c r="M141" s="42"/>
    </row>
  </sheetData>
  <mergeCells count="2">
    <mergeCell ref="B31:M31"/>
    <mergeCell ref="B32:M32"/>
  </mergeCells>
  <printOptions horizontalCentered="1"/>
  <pageMargins left="0.25" right="0.25" top="0.75" bottom="0.75" header="0.3" footer="0.3"/>
  <pageSetup scale="88" orientation="landscape" r:id="rId1"/>
  <headerFooter>
    <oddFooter>&amp;C&amp;"Century Gothic,Regular"&amp;9Page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5CDA14B77ACF48BFA9B55B3856C34A" ma:contentTypeVersion="12" ma:contentTypeDescription="Create a new document." ma:contentTypeScope="" ma:versionID="a6257150bd57044404cdd0942be27fb4">
  <xsd:schema xmlns:xsd="http://www.w3.org/2001/XMLSchema" xmlns:xs="http://www.w3.org/2001/XMLSchema" xmlns:p="http://schemas.microsoft.com/office/2006/metadata/properties" xmlns:ns2="9dcf1c32-f64b-4e6e-97a8-cd9c917fae86" xmlns:ns3="8414af3b-b1e9-43bc-ad7c-26f656a3c3ed" targetNamespace="http://schemas.microsoft.com/office/2006/metadata/properties" ma:root="true" ma:fieldsID="21edd82adece008a69b0f4dd07e9cefa" ns2:_="" ns3:_="">
    <xsd:import namespace="9dcf1c32-f64b-4e6e-97a8-cd9c917fae86"/>
    <xsd:import namespace="8414af3b-b1e9-43bc-ad7c-26f656a3c3e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f1c32-f64b-4e6e-97a8-cd9c917fae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14af3b-b1e9-43bc-ad7c-26f656a3c3e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F40E19-5EBC-4DBE-AB73-132140B332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f1c32-f64b-4e6e-97a8-cd9c917fae86"/>
    <ds:schemaRef ds:uri="8414af3b-b1e9-43bc-ad7c-26f656a3c3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C47AD6-F5D6-4FAB-8AF3-8CEFE2C3256E}">
  <ds:schemaRefs>
    <ds:schemaRef ds:uri="http://purl.org/dc/elements/1.1/"/>
    <ds:schemaRef ds:uri="8414af3b-b1e9-43bc-ad7c-26f656a3c3ed"/>
    <ds:schemaRef ds:uri="http://schemas.microsoft.com/office/2006/documentManagement/types"/>
    <ds:schemaRef ds:uri="9dcf1c32-f64b-4e6e-97a8-cd9c917fae86"/>
    <ds:schemaRef ds:uri="http://schemas.microsoft.com/office/2006/metadata/properties"/>
    <ds:schemaRef ds:uri="http://schemas.microsoft.com/office/infopath/2007/PartnerControls"/>
    <ds:schemaRef ds:uri="http://purl.org/dc/dcmitype/"/>
    <ds:schemaRef ds:uri="http://www.w3.org/XML/1998/namespac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5B2CF471-60F7-4018-B43B-2D359B2E5C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27</vt:i4>
      </vt:variant>
    </vt:vector>
  </HeadingPairs>
  <TitlesOfParts>
    <vt:vector size="52" baseType="lpstr">
      <vt:lpstr>About this Report</vt:lpstr>
      <vt:lpstr>Index</vt:lpstr>
      <vt:lpstr>References</vt:lpstr>
      <vt:lpstr>GHG Emissions</vt:lpstr>
      <vt:lpstr>GHG Emissions - 2030 Targets</vt:lpstr>
      <vt:lpstr>Energy Consumption - by site</vt:lpstr>
      <vt:lpstr>2020 Energy Consumption - Type</vt:lpstr>
      <vt:lpstr>2020 Indirect Energy - Source</vt:lpstr>
      <vt:lpstr>2020 Direct Energy - Source</vt:lpstr>
      <vt:lpstr>2020 Energy Use - Type</vt:lpstr>
      <vt:lpstr>Air Emissions</vt:lpstr>
      <vt:lpstr>Environmental Events</vt:lpstr>
      <vt:lpstr>Water</vt:lpstr>
      <vt:lpstr>Land</vt:lpstr>
      <vt:lpstr>Tailings Impoundments</vt:lpstr>
      <vt:lpstr>Mining.Mineral Processing Waste</vt:lpstr>
      <vt:lpstr>Health &amp; Safety</vt:lpstr>
      <vt:lpstr>Workforce</vt:lpstr>
      <vt:lpstr>Communities</vt:lpstr>
      <vt:lpstr>Human Rights</vt:lpstr>
      <vt:lpstr>Business Ethics</vt:lpstr>
      <vt:lpstr>Economic Value Contribution</vt:lpstr>
      <vt:lpstr>SASB</vt:lpstr>
      <vt:lpstr>GRI Index; SDGs</vt:lpstr>
      <vt:lpstr>ICMM</vt:lpstr>
      <vt:lpstr>'2020 Direct Energy - Source'!Print_Area</vt:lpstr>
      <vt:lpstr>'2020 Energy Consumption - Type'!Print_Area</vt:lpstr>
      <vt:lpstr>'2020 Energy Use - Type'!Print_Area</vt:lpstr>
      <vt:lpstr>'2020 Indirect Energy - Source'!Print_Area</vt:lpstr>
      <vt:lpstr>'About this Report'!Print_Area</vt:lpstr>
      <vt:lpstr>'Air Emissions'!Print_Area</vt:lpstr>
      <vt:lpstr>'Business Ethics'!Print_Area</vt:lpstr>
      <vt:lpstr>Communities!Print_Area</vt:lpstr>
      <vt:lpstr>'Economic Value Contribution'!Print_Area</vt:lpstr>
      <vt:lpstr>'Energy Consumption - by site'!Print_Area</vt:lpstr>
      <vt:lpstr>'Environmental Events'!Print_Area</vt:lpstr>
      <vt:lpstr>'GHG Emissions'!Print_Area</vt:lpstr>
      <vt:lpstr>'GHG Emissions - 2030 Targets'!Print_Area</vt:lpstr>
      <vt:lpstr>'GRI Index; SDGs'!Print_Area</vt:lpstr>
      <vt:lpstr>'Health &amp; Safety'!Print_Area</vt:lpstr>
      <vt:lpstr>'Human Rights'!Print_Area</vt:lpstr>
      <vt:lpstr>ICMM!Print_Area</vt:lpstr>
      <vt:lpstr>Index!Print_Area</vt:lpstr>
      <vt:lpstr>Land!Print_Area</vt:lpstr>
      <vt:lpstr>'Mining.Mineral Processing Waste'!Print_Area</vt:lpstr>
      <vt:lpstr>References!Print_Area</vt:lpstr>
      <vt:lpstr>SASB!Print_Area</vt:lpstr>
      <vt:lpstr>'Tailings Impoundments'!Print_Area</vt:lpstr>
      <vt:lpstr>Water!Print_Area</vt:lpstr>
      <vt:lpstr>Workforce!Print_Area</vt:lpstr>
      <vt:lpstr>References!Print_Titles</vt:lpstr>
      <vt:lpstr>SASB!Print_Titles</vt:lpstr>
    </vt:vector>
  </TitlesOfParts>
  <Manager/>
  <Company>FreePort-McMoRan Copper &amp; Gold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abarrows@fmi.com</dc:creator>
  <cp:keywords/>
  <dc:description/>
  <cp:lastModifiedBy>Boyle, Michelle</cp:lastModifiedBy>
  <cp:revision/>
  <cp:lastPrinted>2021-09-23T00:40:26Z</cp:lastPrinted>
  <dcterms:created xsi:type="dcterms:W3CDTF">2017-03-20T17:35:00Z</dcterms:created>
  <dcterms:modified xsi:type="dcterms:W3CDTF">2021-10-27T16:24:05Z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0x010100B25CDA14B77ACF48BFA9B55B3856C34A</vt:lpwstr>
  </property>
  <property fmtid="{D5CDD505-2E9C-101B-9397-08002B2CF9AE}" pid="3" name="FM Doc Type">
    <vt:lpwstr>4;#Document Type|1090140a-e545-4e94-8c46-6caf05a361a3</vt:lpwstr>
  </property>
  <property fmtid="{D5CDD505-2E9C-101B-9397-08002B2CF9AE}" pid="4" name="FM Retention Category">
    <vt:lpwstr>2;#Employment - General|97058d9d-cbb0-4fdc-8a35-87184150ba9a</vt:lpwstr>
  </property>
  <property fmtid="{D5CDD505-2E9C-101B-9397-08002B2CF9AE}" pid="5" name="FM Ent Taxonomy">
    <vt:lpwstr>3;#Manage|9b9d358a-1316-4a55-85b5-11a08dad4eb0</vt:lpwstr>
  </property>
</Properties>
</file>